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300E839-6AB0-4176-9119-9DF33595642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расчет баллов" sheetId="1" r:id="rId1"/>
    <sheet name="рейтинги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3" l="1"/>
  <c r="W6" i="3" l="1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5" i="3"/>
  <c r="U6" i="3"/>
  <c r="U7" i="3"/>
  <c r="T7" i="3" s="1"/>
  <c r="U8" i="3"/>
  <c r="T8" i="3" s="1"/>
  <c r="U9" i="3"/>
  <c r="T9" i="3" s="1"/>
  <c r="U10" i="3"/>
  <c r="T10" i="3" s="1"/>
  <c r="U11" i="3"/>
  <c r="T11" i="3" s="1"/>
  <c r="U12" i="3"/>
  <c r="T12" i="3" s="1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T26" i="3" s="1"/>
  <c r="U27" i="3"/>
  <c r="T27" i="3" s="1"/>
  <c r="U28" i="3"/>
  <c r="T28" i="3" s="1"/>
  <c r="U29" i="3"/>
  <c r="T29" i="3" s="1"/>
  <c r="U30" i="3"/>
  <c r="U31" i="3"/>
  <c r="T31" i="3" s="1"/>
  <c r="U32" i="3"/>
  <c r="T32" i="3" s="1"/>
  <c r="U33" i="3"/>
  <c r="T33" i="3" s="1"/>
  <c r="U34" i="3"/>
  <c r="T34" i="3" s="1"/>
  <c r="U35" i="3"/>
  <c r="T35" i="3" s="1"/>
  <c r="U36" i="3"/>
  <c r="T36" i="3" s="1"/>
  <c r="U37" i="3"/>
  <c r="U38" i="3"/>
  <c r="U39" i="3"/>
  <c r="U40" i="3"/>
  <c r="U41" i="3"/>
  <c r="U42" i="3"/>
  <c r="U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P21" i="3" s="1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5" i="3"/>
  <c r="Q6" i="3"/>
  <c r="Q7" i="3"/>
  <c r="Q8" i="3"/>
  <c r="P8" i="3" s="1"/>
  <c r="Q9" i="3"/>
  <c r="P9" i="3" s="1"/>
  <c r="Q10" i="3"/>
  <c r="P10" i="3" s="1"/>
  <c r="Q11" i="3"/>
  <c r="P11" i="3" s="1"/>
  <c r="Q12" i="3"/>
  <c r="Q13" i="3"/>
  <c r="Q14" i="3"/>
  <c r="P14" i="3" s="1"/>
  <c r="Q15" i="3"/>
  <c r="P15" i="3" s="1"/>
  <c r="Q16" i="3"/>
  <c r="P16" i="3" s="1"/>
  <c r="Q17" i="3"/>
  <c r="P17" i="3" s="1"/>
  <c r="Q18" i="3"/>
  <c r="P18" i="3" s="1"/>
  <c r="Q19" i="3"/>
  <c r="Q20" i="3"/>
  <c r="Q21" i="3"/>
  <c r="Q22" i="3"/>
  <c r="Q23" i="3"/>
  <c r="P23" i="3" s="1"/>
  <c r="Q24" i="3"/>
  <c r="Q25" i="3"/>
  <c r="Q26" i="3"/>
  <c r="Q27" i="3"/>
  <c r="Q28" i="3"/>
  <c r="Q29" i="3"/>
  <c r="Q30" i="3"/>
  <c r="Q31" i="3"/>
  <c r="Q32" i="3"/>
  <c r="P32" i="3" s="1"/>
  <c r="Q33" i="3"/>
  <c r="P33" i="3" s="1"/>
  <c r="Q34" i="3"/>
  <c r="P34" i="3" s="1"/>
  <c r="Q35" i="3"/>
  <c r="P35" i="3" s="1"/>
  <c r="Q36" i="3"/>
  <c r="Q37" i="3"/>
  <c r="Q38" i="3"/>
  <c r="P38" i="3" s="1"/>
  <c r="Q39" i="3"/>
  <c r="P39" i="3" s="1"/>
  <c r="Q40" i="3"/>
  <c r="P40" i="3" s="1"/>
  <c r="Q41" i="3"/>
  <c r="P41" i="3" s="1"/>
  <c r="Q42" i="3"/>
  <c r="P42" i="3" s="1"/>
  <c r="Q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5" i="3"/>
  <c r="M6" i="3"/>
  <c r="M7" i="3"/>
  <c r="L7" i="3" s="1"/>
  <c r="M8" i="3"/>
  <c r="L8" i="3" s="1"/>
  <c r="M9" i="3"/>
  <c r="M10" i="3"/>
  <c r="L10" i="3" s="1"/>
  <c r="M11" i="3"/>
  <c r="M12" i="3"/>
  <c r="M13" i="3"/>
  <c r="M14" i="3"/>
  <c r="L14" i="3" s="1"/>
  <c r="M15" i="3"/>
  <c r="L15" i="3" s="1"/>
  <c r="M16" i="3"/>
  <c r="M17" i="3"/>
  <c r="L17" i="3" s="1"/>
  <c r="M18" i="3"/>
  <c r="M19" i="3"/>
  <c r="M20" i="3"/>
  <c r="L20" i="3" s="1"/>
  <c r="M21" i="3"/>
  <c r="L21" i="3" s="1"/>
  <c r="M22" i="3"/>
  <c r="L22" i="3" s="1"/>
  <c r="M23" i="3"/>
  <c r="L23" i="3" s="1"/>
  <c r="M24" i="3"/>
  <c r="L24" i="3" s="1"/>
  <c r="M25" i="3"/>
  <c r="M26" i="3"/>
  <c r="M27" i="3"/>
  <c r="M28" i="3"/>
  <c r="M29" i="3"/>
  <c r="L29" i="3" s="1"/>
  <c r="M30" i="3"/>
  <c r="M31" i="3"/>
  <c r="L31" i="3" s="1"/>
  <c r="M32" i="3"/>
  <c r="L32" i="3" s="1"/>
  <c r="M33" i="3"/>
  <c r="M34" i="3"/>
  <c r="L34" i="3" s="1"/>
  <c r="M35" i="3"/>
  <c r="M36" i="3"/>
  <c r="M37" i="3"/>
  <c r="M38" i="3"/>
  <c r="M39" i="3"/>
  <c r="M40" i="3"/>
  <c r="L40" i="3" s="1"/>
  <c r="M41" i="3"/>
  <c r="L41" i="3" s="1"/>
  <c r="M42" i="3"/>
  <c r="M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5" i="3"/>
  <c r="J25" i="3"/>
  <c r="J28" i="3"/>
  <c r="J29" i="3"/>
  <c r="J5" i="3"/>
  <c r="H5" i="3" s="1"/>
  <c r="I6" i="3"/>
  <c r="H6" i="3" s="1"/>
  <c r="I7" i="3"/>
  <c r="H7" i="3" s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6" i="3" s="1"/>
  <c r="I27" i="3"/>
  <c r="H27" i="3" s="1"/>
  <c r="I28" i="3"/>
  <c r="I29" i="3"/>
  <c r="I30" i="3"/>
  <c r="H30" i="3" s="1"/>
  <c r="I31" i="3"/>
  <c r="H31" i="3" s="1"/>
  <c r="I32" i="3"/>
  <c r="I33" i="3"/>
  <c r="I34" i="3"/>
  <c r="I35" i="3"/>
  <c r="I36" i="3"/>
  <c r="I37" i="3"/>
  <c r="I38" i="3"/>
  <c r="I39" i="3"/>
  <c r="I40" i="3"/>
  <c r="I41" i="3"/>
  <c r="I42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D26" i="3" s="1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5" i="3"/>
  <c r="E6" i="3"/>
  <c r="E7" i="3"/>
  <c r="E8" i="3"/>
  <c r="D8" i="3" s="1"/>
  <c r="E9" i="3"/>
  <c r="D9" i="3" s="1"/>
  <c r="E10" i="3"/>
  <c r="E11" i="3"/>
  <c r="E12" i="3"/>
  <c r="D12" i="3" s="1"/>
  <c r="E13" i="3"/>
  <c r="D13" i="3" s="1"/>
  <c r="E14" i="3"/>
  <c r="E15" i="3"/>
  <c r="D15" i="3" s="1"/>
  <c r="E16" i="3"/>
  <c r="E17" i="3"/>
  <c r="E18" i="3"/>
  <c r="E19" i="3"/>
  <c r="E20" i="3"/>
  <c r="E21" i="3"/>
  <c r="E22" i="3"/>
  <c r="E23" i="3"/>
  <c r="E24" i="3"/>
  <c r="E25" i="3"/>
  <c r="E26" i="3"/>
  <c r="E27" i="3"/>
  <c r="D27" i="3" s="1"/>
  <c r="E28" i="3"/>
  <c r="D28" i="3" s="1"/>
  <c r="E29" i="3"/>
  <c r="D29" i="3" s="1"/>
  <c r="E30" i="3"/>
  <c r="E31" i="3"/>
  <c r="E32" i="3"/>
  <c r="D32" i="3" s="1"/>
  <c r="E33" i="3"/>
  <c r="D33" i="3" s="1"/>
  <c r="E34" i="3"/>
  <c r="E35" i="3"/>
  <c r="E36" i="3"/>
  <c r="D36" i="3" s="1"/>
  <c r="E37" i="3"/>
  <c r="D37" i="3" s="1"/>
  <c r="E38" i="3"/>
  <c r="E39" i="3"/>
  <c r="D39" i="3" s="1"/>
  <c r="E40" i="3"/>
  <c r="E41" i="3"/>
  <c r="E42" i="3"/>
  <c r="E5" i="3"/>
  <c r="J51" i="3"/>
  <c r="J6" i="3" s="1"/>
  <c r="J52" i="3"/>
  <c r="J7" i="3" s="1"/>
  <c r="J53" i="3"/>
  <c r="J8" i="3" s="1"/>
  <c r="J54" i="3"/>
  <c r="J9" i="3" s="1"/>
  <c r="J55" i="3"/>
  <c r="J10" i="3" s="1"/>
  <c r="J56" i="3"/>
  <c r="J11" i="3" s="1"/>
  <c r="J57" i="3"/>
  <c r="J12" i="3" s="1"/>
  <c r="J58" i="3"/>
  <c r="J13" i="3" s="1"/>
  <c r="J59" i="3"/>
  <c r="J14" i="3" s="1"/>
  <c r="J60" i="3"/>
  <c r="J15" i="3" s="1"/>
  <c r="J61" i="3"/>
  <c r="J16" i="3" s="1"/>
  <c r="H16" i="3" s="1"/>
  <c r="J62" i="3"/>
  <c r="J17" i="3" s="1"/>
  <c r="J63" i="3"/>
  <c r="J18" i="3" s="1"/>
  <c r="J64" i="3"/>
  <c r="J19" i="3" s="1"/>
  <c r="H19" i="3" s="1"/>
  <c r="J65" i="3"/>
  <c r="J20" i="3" s="1"/>
  <c r="H20" i="3" s="1"/>
  <c r="J66" i="3"/>
  <c r="J21" i="3" s="1"/>
  <c r="H21" i="3" s="1"/>
  <c r="J67" i="3"/>
  <c r="J22" i="3" s="1"/>
  <c r="H22" i="3" s="1"/>
  <c r="J68" i="3"/>
  <c r="J23" i="3" s="1"/>
  <c r="J69" i="3"/>
  <c r="J24" i="3" s="1"/>
  <c r="J70" i="3"/>
  <c r="J71" i="3"/>
  <c r="J26" i="3" s="1"/>
  <c r="J72" i="3"/>
  <c r="J27" i="3" s="1"/>
  <c r="J73" i="3"/>
  <c r="J74" i="3"/>
  <c r="J75" i="3"/>
  <c r="J30" i="3" s="1"/>
  <c r="J76" i="3"/>
  <c r="J31" i="3" s="1"/>
  <c r="J77" i="3"/>
  <c r="J32" i="3" s="1"/>
  <c r="J78" i="3"/>
  <c r="J33" i="3" s="1"/>
  <c r="J79" i="3"/>
  <c r="J34" i="3" s="1"/>
  <c r="J80" i="3"/>
  <c r="J35" i="3" s="1"/>
  <c r="J81" i="3"/>
  <c r="J36" i="3" s="1"/>
  <c r="J82" i="3"/>
  <c r="J37" i="3" s="1"/>
  <c r="J83" i="3"/>
  <c r="J38" i="3" s="1"/>
  <c r="J84" i="3"/>
  <c r="J39" i="3" s="1"/>
  <c r="J85" i="3"/>
  <c r="J40" i="3" s="1"/>
  <c r="H40" i="3" s="1"/>
  <c r="J86" i="3"/>
  <c r="J41" i="3" s="1"/>
  <c r="J87" i="3"/>
  <c r="J42" i="3" s="1"/>
  <c r="J50" i="3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40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499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58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17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376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35" i="1"/>
  <c r="E327" i="1"/>
  <c r="E325" i="1"/>
  <c r="E321" i="1"/>
  <c r="E320" i="1"/>
  <c r="E307" i="1"/>
  <c r="E305" i="1"/>
  <c r="E298" i="1"/>
  <c r="E295" i="1"/>
  <c r="E296" i="1"/>
  <c r="E297" i="1"/>
  <c r="E299" i="1"/>
  <c r="E300" i="1"/>
  <c r="E301" i="1"/>
  <c r="E302" i="1"/>
  <c r="E303" i="1"/>
  <c r="E304" i="1"/>
  <c r="E306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2" i="1"/>
  <c r="E323" i="1"/>
  <c r="E324" i="1"/>
  <c r="E326" i="1"/>
  <c r="E328" i="1"/>
  <c r="E329" i="1"/>
  <c r="E330" i="1"/>
  <c r="E331" i="1"/>
  <c r="E294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171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89" i="1"/>
  <c r="I95" i="1" l="1"/>
  <c r="I119" i="1"/>
  <c r="I123" i="1"/>
  <c r="I118" i="1"/>
  <c r="I94" i="1"/>
  <c r="I99" i="1"/>
  <c r="I122" i="1"/>
  <c r="I98" i="1"/>
  <c r="I117" i="1"/>
  <c r="I93" i="1"/>
  <c r="I116" i="1"/>
  <c r="I92" i="1"/>
  <c r="I126" i="1"/>
  <c r="I111" i="1"/>
  <c r="I100" i="1"/>
  <c r="I114" i="1"/>
  <c r="I90" i="1"/>
  <c r="I113" i="1"/>
  <c r="I112" i="1"/>
  <c r="I109" i="1"/>
  <c r="I108" i="1"/>
  <c r="I121" i="1"/>
  <c r="I106" i="1"/>
  <c r="I96" i="1"/>
  <c r="I120" i="1"/>
  <c r="I97" i="1"/>
  <c r="I105" i="1"/>
  <c r="I104" i="1"/>
  <c r="I89" i="1"/>
  <c r="I103" i="1"/>
  <c r="I125" i="1"/>
  <c r="I102" i="1"/>
  <c r="I124" i="1"/>
  <c r="I101" i="1"/>
  <c r="I110" i="1"/>
  <c r="I107" i="1"/>
  <c r="I115" i="1"/>
  <c r="I91" i="1"/>
  <c r="P22" i="3"/>
  <c r="H29" i="3"/>
  <c r="L18" i="3"/>
  <c r="P36" i="3"/>
  <c r="P12" i="3"/>
  <c r="T30" i="3"/>
  <c r="T6" i="3"/>
  <c r="H28" i="3"/>
  <c r="C28" i="3" s="1"/>
  <c r="H25" i="3"/>
  <c r="C25" i="3" s="1"/>
  <c r="T25" i="3"/>
  <c r="T24" i="3"/>
  <c r="L35" i="3"/>
  <c r="L11" i="3"/>
  <c r="P29" i="3"/>
  <c r="T23" i="3"/>
  <c r="P28" i="3"/>
  <c r="T22" i="3"/>
  <c r="C22" i="3" s="1"/>
  <c r="D24" i="3"/>
  <c r="C24" i="3" s="1"/>
  <c r="H42" i="3"/>
  <c r="D23" i="3"/>
  <c r="C23" i="3" s="1"/>
  <c r="D22" i="3"/>
  <c r="L33" i="3"/>
  <c r="L9" i="3"/>
  <c r="L37" i="3"/>
  <c r="L13" i="3"/>
  <c r="P27" i="3"/>
  <c r="P31" i="3"/>
  <c r="P7" i="3"/>
  <c r="T21" i="3"/>
  <c r="D21" i="3"/>
  <c r="D35" i="3"/>
  <c r="D11" i="3"/>
  <c r="H39" i="3"/>
  <c r="H15" i="3"/>
  <c r="C15" i="3" s="1"/>
  <c r="L36" i="3"/>
  <c r="L12" i="3"/>
  <c r="P26" i="3"/>
  <c r="P30" i="3"/>
  <c r="P6" i="3"/>
  <c r="T20" i="3"/>
  <c r="D20" i="3"/>
  <c r="C20" i="3" s="1"/>
  <c r="D34" i="3"/>
  <c r="C34" i="3" s="1"/>
  <c r="D10" i="3"/>
  <c r="C10" i="3" s="1"/>
  <c r="P25" i="3"/>
  <c r="T5" i="3"/>
  <c r="T19" i="3"/>
  <c r="D25" i="3"/>
  <c r="D5" i="3"/>
  <c r="D19" i="3"/>
  <c r="H37" i="3"/>
  <c r="C37" i="3" s="1"/>
  <c r="H13" i="3"/>
  <c r="C13" i="3" s="1"/>
  <c r="L30" i="3"/>
  <c r="L6" i="3"/>
  <c r="T42" i="3"/>
  <c r="T18" i="3"/>
  <c r="H36" i="3"/>
  <c r="C36" i="3" s="1"/>
  <c r="L5" i="3"/>
  <c r="P37" i="3"/>
  <c r="P13" i="3"/>
  <c r="T41" i="3"/>
  <c r="T17" i="3"/>
  <c r="D18" i="3"/>
  <c r="H12" i="3"/>
  <c r="C12" i="3" s="1"/>
  <c r="D41" i="3"/>
  <c r="D17" i="3"/>
  <c r="D31" i="3"/>
  <c r="C31" i="3" s="1"/>
  <c r="D7" i="3"/>
  <c r="C7" i="3" s="1"/>
  <c r="H35" i="3"/>
  <c r="H11" i="3"/>
  <c r="L28" i="3"/>
  <c r="L42" i="3"/>
  <c r="T40" i="3"/>
  <c r="T16" i="3"/>
  <c r="D16" i="3"/>
  <c r="C16" i="3" s="1"/>
  <c r="D6" i="3"/>
  <c r="C6" i="3" s="1"/>
  <c r="L27" i="3"/>
  <c r="C27" i="3" s="1"/>
  <c r="T39" i="3"/>
  <c r="T15" i="3"/>
  <c r="D42" i="3"/>
  <c r="C42" i="3" s="1"/>
  <c r="L19" i="3"/>
  <c r="D40" i="3"/>
  <c r="C40" i="3" s="1"/>
  <c r="D30" i="3"/>
  <c r="C30" i="3" s="1"/>
  <c r="L26" i="3"/>
  <c r="C26" i="3" s="1"/>
  <c r="L16" i="3"/>
  <c r="P20" i="3"/>
  <c r="P24" i="3"/>
  <c r="T38" i="3"/>
  <c r="T14" i="3"/>
  <c r="H24" i="3"/>
  <c r="D38" i="3"/>
  <c r="D14" i="3"/>
  <c r="L25" i="3"/>
  <c r="P5" i="3"/>
  <c r="P19" i="3"/>
  <c r="T37" i="3"/>
  <c r="T13" i="3"/>
  <c r="H23" i="3"/>
  <c r="H18" i="3"/>
  <c r="H41" i="3"/>
  <c r="H17" i="3"/>
  <c r="C21" i="3"/>
  <c r="H38" i="3"/>
  <c r="H14" i="3"/>
  <c r="C5" i="3"/>
  <c r="C18" i="3"/>
  <c r="C17" i="3"/>
  <c r="H34" i="3"/>
  <c r="H10" i="3"/>
  <c r="H33" i="3"/>
  <c r="C33" i="3" s="1"/>
  <c r="H9" i="3"/>
  <c r="C9" i="3" s="1"/>
  <c r="H32" i="3"/>
  <c r="C32" i="3" s="1"/>
  <c r="H8" i="3"/>
  <c r="C8" i="3" s="1"/>
  <c r="L39" i="3"/>
  <c r="C39" i="3" s="1"/>
  <c r="L38" i="3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5" i="1"/>
  <c r="F24" i="1"/>
  <c r="F2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3" i="1"/>
  <c r="G37" i="1" l="1"/>
  <c r="G9" i="1"/>
  <c r="G39" i="1"/>
  <c r="G36" i="1"/>
  <c r="G8" i="1"/>
  <c r="G38" i="1"/>
  <c r="G35" i="1"/>
  <c r="G7" i="1"/>
  <c r="G3" i="1"/>
  <c r="G40" i="1"/>
  <c r="G32" i="1"/>
  <c r="G20" i="1"/>
  <c r="G31" i="1"/>
  <c r="G19" i="1"/>
  <c r="G30" i="1"/>
  <c r="G6" i="1"/>
  <c r="G22" i="1"/>
  <c r="G21" i="1"/>
  <c r="G33" i="1"/>
  <c r="G17" i="1"/>
  <c r="G15" i="1"/>
  <c r="G18" i="1"/>
  <c r="G13" i="1"/>
  <c r="G10" i="1"/>
  <c r="G5" i="1"/>
  <c r="G34" i="1"/>
  <c r="G29" i="1"/>
  <c r="G14" i="1"/>
  <c r="G12" i="1"/>
  <c r="G28" i="1"/>
  <c r="G25" i="1"/>
  <c r="G16" i="1"/>
  <c r="G11" i="1"/>
  <c r="G4" i="1"/>
  <c r="G27" i="1"/>
  <c r="G26" i="1"/>
  <c r="G24" i="1"/>
  <c r="G23" i="1"/>
  <c r="C11" i="3"/>
  <c r="C35" i="3"/>
  <c r="C29" i="3"/>
  <c r="C14" i="3"/>
  <c r="C41" i="3"/>
  <c r="C19" i="3"/>
  <c r="C38" i="3"/>
</calcChain>
</file>

<file path=xl/sharedStrings.xml><?xml version="1.0" encoding="utf-8"?>
<sst xmlns="http://schemas.openxmlformats.org/spreadsheetml/2006/main" count="1528" uniqueCount="121">
  <si>
    <t>Таблица 1. Баллы по критерию 1.1</t>
  </si>
  <si>
    <t>№ п/п</t>
  </si>
  <si>
    <t>Организация</t>
  </si>
  <si>
    <t>Количество информационных объектов на стенде*</t>
  </si>
  <si>
    <t>Информативность стенда</t>
  </si>
  <si>
    <t>Количество информационных объектов на сайте**</t>
  </si>
  <si>
    <t>Информативность сайта</t>
  </si>
  <si>
    <t>Итоговый балл</t>
  </si>
  <si>
    <t>МБОУ "СОШ №1 п. Переволоцкий"</t>
  </si>
  <si>
    <t>МБОУ "СОШ №2 п. Переволоцкий"</t>
  </si>
  <si>
    <t>МБОУ "СОШ №3 п. Переволоцкий"</t>
  </si>
  <si>
    <t>МБОУ "СОШ №4 п. Переволоцкий"</t>
  </si>
  <si>
    <t>МБОУ "СОШ с. Донецкое"</t>
  </si>
  <si>
    <t>МБОУ "СОШ с. Кичкасс"</t>
  </si>
  <si>
    <t>МБОУ "СОШ с. Кубанка"</t>
  </si>
  <si>
    <t>МБОУ "СОШ с. Претория"</t>
  </si>
  <si>
    <t>МБОУ "СОШ с. Родничный Дол"</t>
  </si>
  <si>
    <t>МБОУ "СОШ с. Степановка"</t>
  </si>
  <si>
    <t>МБОУ "СОШ с. Чесноковка"</t>
  </si>
  <si>
    <t>МБОУ "СОШ с. Япрынцево"</t>
  </si>
  <si>
    <t>МБОУ "ООШ с. Адамовка"</t>
  </si>
  <si>
    <t>МБОУ "ООШ с. Зубочистка Первая"</t>
  </si>
  <si>
    <t>МБОУ "ООШ с. Зубочистка Вторая"</t>
  </si>
  <si>
    <t>МБОУ "ООШ с. Кариновка"</t>
  </si>
  <si>
    <t>МБОУ "ООШ с. Мамалаевка"</t>
  </si>
  <si>
    <t>МБОУ "ООШ п. Садовый"</t>
  </si>
  <si>
    <t>МБОУ "ООШ ст. Сырт"</t>
  </si>
  <si>
    <t>МБОУ "ООШ с. Татищево"</t>
  </si>
  <si>
    <t>МБУ ДО «Переволоцкий ЦДТ»</t>
  </si>
  <si>
    <t>МБУ ДО «Переволоцкая ДЮСШ»</t>
  </si>
  <si>
    <t>МБДОУ «Детский сад №1 п. Переволоцкий»</t>
  </si>
  <si>
    <t>МБДОУ «Детский сад №4 п. Переволоцкий»</t>
  </si>
  <si>
    <t>МБДОУ «Детский сад №6 п. Переволоцкий»</t>
  </si>
  <si>
    <t>МБДОУ «Детский сад №7 п. Переволоцкий»</t>
  </si>
  <si>
    <t>МБДОУ «Детский сад с. Зубочистка Вторая»</t>
  </si>
  <si>
    <t>МБДОУ «Детский сад с. Кичкасс»</t>
  </si>
  <si>
    <t>МБДОУ «Детский сад с. Кубанка»</t>
  </si>
  <si>
    <t>МБДОУ «Детский сад с. Претория»</t>
  </si>
  <si>
    <t>МБДОУ «Детский сад с. Родничный дол»</t>
  </si>
  <si>
    <t>МБДОУ «Детский сад п. Садовый»</t>
  </si>
  <si>
    <t>МБДОУ «Детский сад с. Степановка»</t>
  </si>
  <si>
    <t>МБДОУ «Детский сад с. Чесноковка»</t>
  </si>
  <si>
    <t>МБДОУ «Детский сад с. Татищево»</t>
  </si>
  <si>
    <t>МБДОУ «Детский сад с. Адамовка»</t>
  </si>
  <si>
    <t>МБДОУ «Детский сад с. Кариновка»</t>
  </si>
  <si>
    <t>МБДОУ «Детский сад ст. Сырт»</t>
  </si>
  <si>
    <t>* max 15.</t>
  </si>
  <si>
    <t>** Для ДО max 40, для ОО max 45, для ДОД max 38.</t>
  </si>
  <si>
    <t>Таблица 2. Баллы по критерию 1.2</t>
  </si>
  <si>
    <t>Телефон</t>
  </si>
  <si>
    <t>Электронная почта</t>
  </si>
  <si>
    <t>Электронные сервисы*</t>
  </si>
  <si>
    <t>Анкета или ссылка на нее**</t>
  </si>
  <si>
    <t>+</t>
  </si>
  <si>
    <t>-</t>
  </si>
  <si>
    <t>*Форма для подачи электронного обращения или получения консультации</t>
  </si>
  <si>
    <t>**Обеспечение технической возможности выражения получателями услуг мнения о качестве оказания услуг</t>
  </si>
  <si>
    <t>Таблица 3. Баллы по критерию 1.3</t>
  </si>
  <si>
    <t>Количество оценивших стенд</t>
  </si>
  <si>
    <t>Кол-во удовлетворенных</t>
  </si>
  <si>
    <t>Баллы по стенду</t>
  </si>
  <si>
    <t>Количество оценивших сайт</t>
  </si>
  <si>
    <t>Баллы по сайту</t>
  </si>
  <si>
    <t>Таблица 4. Баллы по критерию 2.1</t>
  </si>
  <si>
    <t xml:space="preserve">Наличие комфортной зоны отдыха 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</si>
  <si>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</si>
  <si>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</si>
  <si>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</si>
  <si>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</si>
  <si>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Таблица 5. Баллы по критерию 2.3</t>
  </si>
  <si>
    <t>Количество ответивших</t>
  </si>
  <si>
    <t>Количество удовлетворенных</t>
  </si>
  <si>
    <t>Таблица 6. Баллы по критерию 3.1</t>
  </si>
  <si>
    <t>Оборудование входных групп пандусами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</si>
  <si>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</si>
  <si>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</si>
  <si>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</si>
  <si>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оборудованного санитарно-гигиенического помещения</t>
  </si>
  <si>
    <t>Таблица 7. Баллы по критерию 3.2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</si>
  <si>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</si>
  <si>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</si>
  <si>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</si>
  <si>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сайта организации для инвалидов по зрению</t>
  </si>
  <si>
    <t>Помощь, оказываемая работниками организации, прошедшими необходимое обучение по сопровождению инвалидов в организации</t>
  </si>
  <si>
    <t>Наличие возможности предоставления образовательных услуг в дистанционном режиме или на дому</t>
  </si>
  <si>
    <t>Таблица 8. Баллы по критерию 3.3</t>
  </si>
  <si>
    <t>3.1</t>
  </si>
  <si>
    <t>3.2</t>
  </si>
  <si>
    <t>Таблица 9. Баллы по критерию 4.1</t>
  </si>
  <si>
    <t>Таблица 10. Баллы по критерию 4.2</t>
  </si>
  <si>
    <t>Таблица 11. Баллы по критерию 4.3</t>
  </si>
  <si>
    <t>Таблица 12. Баллы по критерию 5.1</t>
  </si>
  <si>
    <t>Таблица 13. Баллы по критерию 5.2</t>
  </si>
  <si>
    <t>Таблица 14. Баллы по критерию 5.3</t>
  </si>
  <si>
    <t>№ п.п.</t>
  </si>
  <si>
    <t>Наименование образовательной организации</t>
  </si>
  <si>
    <t>Итоговый балл по НОК</t>
  </si>
  <si>
    <t>Показатели, характеризующие общие критерии оценки качества условий оказания услуг образовательными организациями, в отношении которых проведена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</si>
  <si>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</si>
  <si>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услуг</t>
  </si>
  <si>
    <t>Доступность услуг для инвалидов</t>
  </si>
  <si>
    <t>Доброжелательность, вежливость работников учреждения</t>
  </si>
  <si>
    <t>Удовлетворенность условиями оказания услуг</t>
  </si>
  <si>
    <t>2.2*</t>
  </si>
  <si>
    <t>МБОУ «СОШ с. Претория»</t>
  </si>
  <si>
    <t>МБОУ «СОШ с. Родничный Дол»</t>
  </si>
  <si>
    <t>* - Данный показатель в образовательных организациях рассчитывается как среднее арифметическое между показателями 2.1 и 2.3</t>
  </si>
  <si>
    <t xml:space="preserve">Итоговый балл по отрасли социальной сферы – </t>
  </si>
  <si>
    <t>1.1</t>
  </si>
  <si>
    <t>1.2</t>
  </si>
  <si>
    <t>1.3</t>
  </si>
  <si>
    <t>2.1</t>
  </si>
  <si>
    <t>2.3</t>
  </si>
  <si>
    <t>3.3</t>
  </si>
  <si>
    <t>4.1</t>
  </si>
  <si>
    <t>4.2</t>
  </si>
  <si>
    <t>4.3</t>
  </si>
  <si>
    <t>5.1</t>
  </si>
  <si>
    <t>5.2</t>
  </si>
  <si>
    <t>5.3</t>
  </si>
  <si>
    <t>Итоговый балл по отрасли социальной сферы – 85,3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</si>
</sst>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0" fillId="0" borderId="0" xfId="0" applyNumberFormat="1"/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7"/>
  <sheetViews>
    <sheetView tabSelected="1" workbookViewId="0">
      <selection activeCell="A575" sqref="A575:A577"/>
    </sheetView>
  </sheetViews>
  <sheetFormatPr defaultRowHeight="15" x14ac:dyDescent="0.25"/>
  <cols>
    <col min="2" max="2" width="43.5703125" customWidth="1"/>
    <col min="5" max="5" width="13.140625" bestFit="1" customWidth="1"/>
    <col min="6" max="6" width="10" bestFit="1" customWidth="1"/>
    <col min="8" max="8" width="13.140625" bestFit="1" customWidth="1"/>
    <col min="9" max="9" width="11.85546875" bestFit="1" customWidth="1"/>
  </cols>
  <sheetData>
    <row r="1" spans="1:7" ht="19.5" thickBot="1" x14ac:dyDescent="0.3">
      <c r="B1" s="1" t="s">
        <v>0</v>
      </c>
    </row>
    <row r="2" spans="1:7" ht="93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.75" thickBot="1" x14ac:dyDescent="0.3">
      <c r="A3" s="5">
        <v>1</v>
      </c>
      <c r="B3" s="6" t="s">
        <v>8</v>
      </c>
      <c r="C3" s="7">
        <v>15</v>
      </c>
      <c r="D3" s="8">
        <f>(C3/15)*100</f>
        <v>100</v>
      </c>
      <c r="E3" s="7">
        <v>45</v>
      </c>
      <c r="F3" s="8">
        <f>(E3/45)*100</f>
        <v>100</v>
      </c>
      <c r="G3" s="9">
        <f>(D3+F3)/2</f>
        <v>100</v>
      </c>
    </row>
    <row r="4" spans="1:7" ht="15.75" thickBot="1" x14ac:dyDescent="0.3">
      <c r="A4" s="5">
        <v>2</v>
      </c>
      <c r="B4" s="6" t="s">
        <v>9</v>
      </c>
      <c r="C4" s="7">
        <v>15</v>
      </c>
      <c r="D4" s="8">
        <f t="shared" ref="D4:D40" si="0">(C4/15)*100</f>
        <v>100</v>
      </c>
      <c r="E4" s="7">
        <v>45</v>
      </c>
      <c r="F4" s="8">
        <f t="shared" ref="F4:F22" si="1">(E4/45)*100</f>
        <v>100</v>
      </c>
      <c r="G4" s="9">
        <f t="shared" ref="G4:G40" si="2">(D4+F4)/2</f>
        <v>100</v>
      </c>
    </row>
    <row r="5" spans="1:7" ht="15.75" thickBot="1" x14ac:dyDescent="0.3">
      <c r="A5" s="5">
        <v>3</v>
      </c>
      <c r="B5" s="6" t="s">
        <v>10</v>
      </c>
      <c r="C5" s="7">
        <v>15</v>
      </c>
      <c r="D5" s="8">
        <f t="shared" si="0"/>
        <v>100</v>
      </c>
      <c r="E5" s="7">
        <v>45</v>
      </c>
      <c r="F5" s="8">
        <f t="shared" si="1"/>
        <v>100</v>
      </c>
      <c r="G5" s="9">
        <f t="shared" si="2"/>
        <v>100</v>
      </c>
    </row>
    <row r="6" spans="1:7" ht="15.75" thickBot="1" x14ac:dyDescent="0.3">
      <c r="A6" s="5">
        <v>4</v>
      </c>
      <c r="B6" s="6" t="s">
        <v>11</v>
      </c>
      <c r="C6" s="7">
        <v>15</v>
      </c>
      <c r="D6" s="8">
        <f t="shared" si="0"/>
        <v>100</v>
      </c>
      <c r="E6" s="7">
        <v>45</v>
      </c>
      <c r="F6" s="8">
        <f t="shared" si="1"/>
        <v>100</v>
      </c>
      <c r="G6" s="9">
        <f t="shared" si="2"/>
        <v>100</v>
      </c>
    </row>
    <row r="7" spans="1:7" ht="15.75" thickBot="1" x14ac:dyDescent="0.3">
      <c r="A7" s="5">
        <v>5</v>
      </c>
      <c r="B7" s="6" t="s">
        <v>12</v>
      </c>
      <c r="C7" s="7">
        <v>15</v>
      </c>
      <c r="D7" s="8">
        <f t="shared" si="0"/>
        <v>100</v>
      </c>
      <c r="E7" s="7">
        <v>44</v>
      </c>
      <c r="F7" s="11">
        <f t="shared" si="1"/>
        <v>97.777777777777771</v>
      </c>
      <c r="G7" s="13">
        <f t="shared" si="2"/>
        <v>98.888888888888886</v>
      </c>
    </row>
    <row r="8" spans="1:7" ht="15.75" thickBot="1" x14ac:dyDescent="0.3">
      <c r="A8" s="5">
        <v>6</v>
      </c>
      <c r="B8" s="6" t="s">
        <v>13</v>
      </c>
      <c r="C8" s="7">
        <v>15</v>
      </c>
      <c r="D8" s="8">
        <f t="shared" si="0"/>
        <v>100</v>
      </c>
      <c r="E8" s="7">
        <v>44</v>
      </c>
      <c r="F8" s="11">
        <f t="shared" si="1"/>
        <v>97.777777777777771</v>
      </c>
      <c r="G8" s="13">
        <f t="shared" si="2"/>
        <v>98.888888888888886</v>
      </c>
    </row>
    <row r="9" spans="1:7" ht="15.75" thickBot="1" x14ac:dyDescent="0.3">
      <c r="A9" s="5">
        <v>7</v>
      </c>
      <c r="B9" s="6" t="s">
        <v>14</v>
      </c>
      <c r="C9" s="7">
        <v>15</v>
      </c>
      <c r="D9" s="8">
        <f t="shared" si="0"/>
        <v>100</v>
      </c>
      <c r="E9" s="7">
        <v>45</v>
      </c>
      <c r="F9" s="8">
        <f t="shared" si="1"/>
        <v>100</v>
      </c>
      <c r="G9" s="9">
        <f t="shared" si="2"/>
        <v>100</v>
      </c>
    </row>
    <row r="10" spans="1:7" ht="15.75" thickBot="1" x14ac:dyDescent="0.3">
      <c r="A10" s="5">
        <v>8</v>
      </c>
      <c r="B10" s="6" t="s">
        <v>15</v>
      </c>
      <c r="C10" s="7">
        <v>15</v>
      </c>
      <c r="D10" s="8">
        <f t="shared" si="0"/>
        <v>100</v>
      </c>
      <c r="E10" s="7">
        <v>44</v>
      </c>
      <c r="F10" s="11">
        <f t="shared" si="1"/>
        <v>97.777777777777771</v>
      </c>
      <c r="G10" s="13">
        <f t="shared" si="2"/>
        <v>98.888888888888886</v>
      </c>
    </row>
    <row r="11" spans="1:7" ht="15.75" thickBot="1" x14ac:dyDescent="0.3">
      <c r="A11" s="5">
        <v>9</v>
      </c>
      <c r="B11" s="6" t="s">
        <v>16</v>
      </c>
      <c r="C11" s="7">
        <v>14</v>
      </c>
      <c r="D11" s="11">
        <f t="shared" si="0"/>
        <v>93.333333333333329</v>
      </c>
      <c r="E11" s="7">
        <v>45</v>
      </c>
      <c r="F11" s="8">
        <f t="shared" si="1"/>
        <v>100</v>
      </c>
      <c r="G11" s="13">
        <f t="shared" si="2"/>
        <v>96.666666666666657</v>
      </c>
    </row>
    <row r="12" spans="1:7" ht="15.75" thickBot="1" x14ac:dyDescent="0.3">
      <c r="A12" s="5">
        <v>10</v>
      </c>
      <c r="B12" s="6" t="s">
        <v>17</v>
      </c>
      <c r="C12" s="7">
        <v>15</v>
      </c>
      <c r="D12" s="8">
        <f t="shared" si="0"/>
        <v>100</v>
      </c>
      <c r="E12" s="7">
        <v>43</v>
      </c>
      <c r="F12" s="11">
        <f t="shared" si="1"/>
        <v>95.555555555555557</v>
      </c>
      <c r="G12" s="13">
        <f t="shared" si="2"/>
        <v>97.777777777777771</v>
      </c>
    </row>
    <row r="13" spans="1:7" ht="15.75" thickBot="1" x14ac:dyDescent="0.3">
      <c r="A13" s="5">
        <v>11</v>
      </c>
      <c r="B13" s="6" t="s">
        <v>18</v>
      </c>
      <c r="C13" s="7">
        <v>15</v>
      </c>
      <c r="D13" s="8">
        <f t="shared" si="0"/>
        <v>100</v>
      </c>
      <c r="E13" s="7">
        <v>45</v>
      </c>
      <c r="F13" s="8">
        <f t="shared" si="1"/>
        <v>100</v>
      </c>
      <c r="G13" s="9">
        <f t="shared" si="2"/>
        <v>100</v>
      </c>
    </row>
    <row r="14" spans="1:7" ht="15.75" thickBot="1" x14ac:dyDescent="0.3">
      <c r="A14" s="5">
        <v>12</v>
      </c>
      <c r="B14" s="6" t="s">
        <v>19</v>
      </c>
      <c r="C14" s="7">
        <v>15</v>
      </c>
      <c r="D14" s="8">
        <f t="shared" si="0"/>
        <v>100</v>
      </c>
      <c r="E14" s="7">
        <v>45</v>
      </c>
      <c r="F14" s="8">
        <f t="shared" si="1"/>
        <v>100</v>
      </c>
      <c r="G14" s="9">
        <f t="shared" si="2"/>
        <v>100</v>
      </c>
    </row>
    <row r="15" spans="1:7" ht="15.75" thickBot="1" x14ac:dyDescent="0.3">
      <c r="A15" s="5">
        <v>13</v>
      </c>
      <c r="B15" s="6" t="s">
        <v>20</v>
      </c>
      <c r="C15" s="7">
        <v>15</v>
      </c>
      <c r="D15" s="8">
        <f t="shared" si="0"/>
        <v>100</v>
      </c>
      <c r="E15" s="7">
        <v>44</v>
      </c>
      <c r="F15" s="11">
        <f t="shared" si="1"/>
        <v>97.777777777777771</v>
      </c>
      <c r="G15" s="13">
        <f t="shared" si="2"/>
        <v>98.888888888888886</v>
      </c>
    </row>
    <row r="16" spans="1:7" ht="15.75" thickBot="1" x14ac:dyDescent="0.3">
      <c r="A16" s="5">
        <v>14</v>
      </c>
      <c r="B16" s="6" t="s">
        <v>21</v>
      </c>
      <c r="C16" s="7">
        <v>15</v>
      </c>
      <c r="D16" s="8">
        <f t="shared" si="0"/>
        <v>100</v>
      </c>
      <c r="E16" s="7">
        <v>45</v>
      </c>
      <c r="F16" s="8">
        <f t="shared" si="1"/>
        <v>100</v>
      </c>
      <c r="G16" s="9">
        <f t="shared" si="2"/>
        <v>100</v>
      </c>
    </row>
    <row r="17" spans="1:7" ht="15.75" thickBot="1" x14ac:dyDescent="0.3">
      <c r="A17" s="10">
        <v>15</v>
      </c>
      <c r="B17" s="6" t="s">
        <v>22</v>
      </c>
      <c r="C17" s="7">
        <v>15</v>
      </c>
      <c r="D17" s="8">
        <f t="shared" si="0"/>
        <v>100</v>
      </c>
      <c r="E17" s="7">
        <v>44</v>
      </c>
      <c r="F17" s="11">
        <f t="shared" si="1"/>
        <v>97.777777777777771</v>
      </c>
      <c r="G17" s="13">
        <f t="shared" si="2"/>
        <v>98.888888888888886</v>
      </c>
    </row>
    <row r="18" spans="1:7" ht="15.75" thickBot="1" x14ac:dyDescent="0.3">
      <c r="A18" s="5">
        <v>16</v>
      </c>
      <c r="B18" s="6" t="s">
        <v>23</v>
      </c>
      <c r="C18" s="7">
        <v>15</v>
      </c>
      <c r="D18" s="8">
        <f t="shared" si="0"/>
        <v>100</v>
      </c>
      <c r="E18" s="7">
        <v>45</v>
      </c>
      <c r="F18" s="8">
        <f t="shared" si="1"/>
        <v>100</v>
      </c>
      <c r="G18" s="9">
        <f t="shared" si="2"/>
        <v>100</v>
      </c>
    </row>
    <row r="19" spans="1:7" ht="15.75" thickBot="1" x14ac:dyDescent="0.3">
      <c r="A19" s="5">
        <v>17</v>
      </c>
      <c r="B19" s="6" t="s">
        <v>24</v>
      </c>
      <c r="C19" s="7">
        <v>15</v>
      </c>
      <c r="D19" s="8">
        <f t="shared" si="0"/>
        <v>100</v>
      </c>
      <c r="E19" s="7">
        <v>45</v>
      </c>
      <c r="F19" s="8">
        <f t="shared" si="1"/>
        <v>100</v>
      </c>
      <c r="G19" s="9">
        <f t="shared" si="2"/>
        <v>100</v>
      </c>
    </row>
    <row r="20" spans="1:7" ht="15.75" thickBot="1" x14ac:dyDescent="0.3">
      <c r="A20" s="5">
        <v>18</v>
      </c>
      <c r="B20" s="6" t="s">
        <v>25</v>
      </c>
      <c r="C20" s="7">
        <v>15</v>
      </c>
      <c r="D20" s="8">
        <f t="shared" si="0"/>
        <v>100</v>
      </c>
      <c r="E20" s="7">
        <v>43</v>
      </c>
      <c r="F20" s="11">
        <f t="shared" si="1"/>
        <v>95.555555555555557</v>
      </c>
      <c r="G20" s="13">
        <f t="shared" si="2"/>
        <v>97.777777777777771</v>
      </c>
    </row>
    <row r="21" spans="1:7" ht="15.75" thickBot="1" x14ac:dyDescent="0.3">
      <c r="A21" s="5">
        <v>19</v>
      </c>
      <c r="B21" s="6" t="s">
        <v>26</v>
      </c>
      <c r="C21" s="7">
        <v>15</v>
      </c>
      <c r="D21" s="8">
        <f t="shared" si="0"/>
        <v>100</v>
      </c>
      <c r="E21" s="7">
        <v>45</v>
      </c>
      <c r="F21" s="8">
        <f t="shared" si="1"/>
        <v>100</v>
      </c>
      <c r="G21" s="9">
        <f t="shared" si="2"/>
        <v>100</v>
      </c>
    </row>
    <row r="22" spans="1:7" ht="15.75" thickBot="1" x14ac:dyDescent="0.3">
      <c r="A22" s="5">
        <v>20</v>
      </c>
      <c r="B22" s="6" t="s">
        <v>27</v>
      </c>
      <c r="C22" s="7">
        <v>15</v>
      </c>
      <c r="D22" s="8">
        <f t="shared" si="0"/>
        <v>100</v>
      </c>
      <c r="E22" s="7">
        <v>45</v>
      </c>
      <c r="F22" s="8">
        <f t="shared" si="1"/>
        <v>100</v>
      </c>
      <c r="G22" s="9">
        <f t="shared" si="2"/>
        <v>100</v>
      </c>
    </row>
    <row r="23" spans="1:7" ht="15.75" thickBot="1" x14ac:dyDescent="0.3">
      <c r="A23" s="5">
        <v>21</v>
      </c>
      <c r="B23" s="6" t="s">
        <v>28</v>
      </c>
      <c r="C23" s="7">
        <v>15</v>
      </c>
      <c r="D23" s="8">
        <f t="shared" si="0"/>
        <v>100</v>
      </c>
      <c r="E23" s="7">
        <v>38</v>
      </c>
      <c r="F23" s="8">
        <f>(E23/38)*100</f>
        <v>100</v>
      </c>
      <c r="G23" s="9">
        <f t="shared" si="2"/>
        <v>100</v>
      </c>
    </row>
    <row r="24" spans="1:7" ht="15.75" thickBot="1" x14ac:dyDescent="0.3">
      <c r="A24" s="5">
        <v>22</v>
      </c>
      <c r="B24" s="6" t="s">
        <v>29</v>
      </c>
      <c r="C24" s="7">
        <v>13</v>
      </c>
      <c r="D24" s="11">
        <f t="shared" si="0"/>
        <v>86.666666666666671</v>
      </c>
      <c r="E24" s="7">
        <v>38</v>
      </c>
      <c r="F24" s="8">
        <f>(E24/38)*100</f>
        <v>100</v>
      </c>
      <c r="G24" s="13">
        <f t="shared" si="2"/>
        <v>93.333333333333343</v>
      </c>
    </row>
    <row r="25" spans="1:7" ht="15.75" thickBot="1" x14ac:dyDescent="0.3">
      <c r="A25" s="5">
        <v>23</v>
      </c>
      <c r="B25" s="6" t="s">
        <v>30</v>
      </c>
      <c r="C25" s="7">
        <v>15</v>
      </c>
      <c r="D25" s="8">
        <f t="shared" si="0"/>
        <v>100</v>
      </c>
      <c r="E25" s="7">
        <v>40</v>
      </c>
      <c r="F25" s="8">
        <f>(E25/40)*100</f>
        <v>100</v>
      </c>
      <c r="G25" s="9">
        <f t="shared" si="2"/>
        <v>100</v>
      </c>
    </row>
    <row r="26" spans="1:7" ht="15.75" thickBot="1" x14ac:dyDescent="0.3">
      <c r="A26" s="5">
        <v>24</v>
      </c>
      <c r="B26" s="6" t="s">
        <v>31</v>
      </c>
      <c r="C26" s="7">
        <v>15</v>
      </c>
      <c r="D26" s="8">
        <f t="shared" si="0"/>
        <v>100</v>
      </c>
      <c r="E26" s="7">
        <v>38</v>
      </c>
      <c r="F26" s="11">
        <f t="shared" ref="F26:F40" si="3">(E26/40)*100</f>
        <v>95</v>
      </c>
      <c r="G26" s="9">
        <f t="shared" si="2"/>
        <v>97.5</v>
      </c>
    </row>
    <row r="27" spans="1:7" ht="15.75" thickBot="1" x14ac:dyDescent="0.3">
      <c r="A27" s="5">
        <v>25</v>
      </c>
      <c r="B27" s="6" t="s">
        <v>32</v>
      </c>
      <c r="C27" s="7">
        <v>15</v>
      </c>
      <c r="D27" s="8">
        <f t="shared" si="0"/>
        <v>100</v>
      </c>
      <c r="E27" s="7">
        <v>40</v>
      </c>
      <c r="F27" s="8">
        <f t="shared" si="3"/>
        <v>100</v>
      </c>
      <c r="G27" s="9">
        <f t="shared" si="2"/>
        <v>100</v>
      </c>
    </row>
    <row r="28" spans="1:7" ht="15.75" thickBot="1" x14ac:dyDescent="0.3">
      <c r="A28" s="5">
        <v>26</v>
      </c>
      <c r="B28" s="6" t="s">
        <v>33</v>
      </c>
      <c r="C28" s="7">
        <v>15</v>
      </c>
      <c r="D28" s="8">
        <f t="shared" si="0"/>
        <v>100</v>
      </c>
      <c r="E28" s="7">
        <v>40</v>
      </c>
      <c r="F28" s="8">
        <f t="shared" si="3"/>
        <v>100</v>
      </c>
      <c r="G28" s="9">
        <f t="shared" si="2"/>
        <v>100</v>
      </c>
    </row>
    <row r="29" spans="1:7" ht="15.75" thickBot="1" x14ac:dyDescent="0.3">
      <c r="A29" s="5">
        <v>27</v>
      </c>
      <c r="B29" s="6" t="s">
        <v>34</v>
      </c>
      <c r="C29" s="7">
        <v>15</v>
      </c>
      <c r="D29" s="8">
        <f t="shared" si="0"/>
        <v>100</v>
      </c>
      <c r="E29" s="7">
        <v>40</v>
      </c>
      <c r="F29" s="8">
        <f t="shared" si="3"/>
        <v>100</v>
      </c>
      <c r="G29" s="9">
        <f t="shared" si="2"/>
        <v>100</v>
      </c>
    </row>
    <row r="30" spans="1:7" ht="15.75" thickBot="1" x14ac:dyDescent="0.3">
      <c r="A30" s="5">
        <v>28</v>
      </c>
      <c r="B30" s="6" t="s">
        <v>35</v>
      </c>
      <c r="C30" s="7">
        <v>15</v>
      </c>
      <c r="D30" s="8">
        <f t="shared" si="0"/>
        <v>100</v>
      </c>
      <c r="E30" s="7">
        <v>40</v>
      </c>
      <c r="F30" s="8">
        <f t="shared" si="3"/>
        <v>100</v>
      </c>
      <c r="G30" s="9">
        <f t="shared" si="2"/>
        <v>100</v>
      </c>
    </row>
    <row r="31" spans="1:7" ht="15.75" thickBot="1" x14ac:dyDescent="0.3">
      <c r="A31" s="5">
        <v>29</v>
      </c>
      <c r="B31" s="6" t="s">
        <v>36</v>
      </c>
      <c r="C31" s="7">
        <v>15</v>
      </c>
      <c r="D31" s="8">
        <f t="shared" si="0"/>
        <v>100</v>
      </c>
      <c r="E31" s="7">
        <v>40</v>
      </c>
      <c r="F31" s="8">
        <f t="shared" si="3"/>
        <v>100</v>
      </c>
      <c r="G31" s="9">
        <f t="shared" si="2"/>
        <v>100</v>
      </c>
    </row>
    <row r="32" spans="1:7" ht="15.75" thickBot="1" x14ac:dyDescent="0.3">
      <c r="A32" s="5">
        <v>30</v>
      </c>
      <c r="B32" s="6" t="s">
        <v>37</v>
      </c>
      <c r="C32" s="7">
        <v>15</v>
      </c>
      <c r="D32" s="8">
        <f t="shared" si="0"/>
        <v>100</v>
      </c>
      <c r="E32" s="7">
        <v>40</v>
      </c>
      <c r="F32" s="8">
        <f t="shared" si="3"/>
        <v>100</v>
      </c>
      <c r="G32" s="9">
        <f t="shared" si="2"/>
        <v>100</v>
      </c>
    </row>
    <row r="33" spans="1:7" ht="15.75" thickBot="1" x14ac:dyDescent="0.3">
      <c r="A33" s="5">
        <v>31</v>
      </c>
      <c r="B33" s="6" t="s">
        <v>38</v>
      </c>
      <c r="C33" s="7">
        <v>14</v>
      </c>
      <c r="D33" s="11">
        <f t="shared" si="0"/>
        <v>93.333333333333329</v>
      </c>
      <c r="E33" s="7">
        <v>40</v>
      </c>
      <c r="F33" s="8">
        <f t="shared" si="3"/>
        <v>100</v>
      </c>
      <c r="G33" s="13">
        <f t="shared" si="2"/>
        <v>96.666666666666657</v>
      </c>
    </row>
    <row r="34" spans="1:7" ht="15.75" thickBot="1" x14ac:dyDescent="0.3">
      <c r="A34" s="5">
        <v>32</v>
      </c>
      <c r="B34" s="6" t="s">
        <v>39</v>
      </c>
      <c r="C34" s="7">
        <v>15</v>
      </c>
      <c r="D34" s="8">
        <f t="shared" si="0"/>
        <v>100</v>
      </c>
      <c r="E34" s="7">
        <v>38</v>
      </c>
      <c r="F34" s="11">
        <f t="shared" si="3"/>
        <v>95</v>
      </c>
      <c r="G34" s="9">
        <f t="shared" si="2"/>
        <v>97.5</v>
      </c>
    </row>
    <row r="35" spans="1:7" ht="15.75" thickBot="1" x14ac:dyDescent="0.3">
      <c r="A35" s="5">
        <v>33</v>
      </c>
      <c r="B35" s="6" t="s">
        <v>40</v>
      </c>
      <c r="C35" s="7">
        <v>15</v>
      </c>
      <c r="D35" s="8">
        <f t="shared" si="0"/>
        <v>100</v>
      </c>
      <c r="E35" s="7">
        <v>38</v>
      </c>
      <c r="F35" s="11">
        <f t="shared" si="3"/>
        <v>95</v>
      </c>
      <c r="G35" s="9">
        <f t="shared" si="2"/>
        <v>97.5</v>
      </c>
    </row>
    <row r="36" spans="1:7" ht="15.75" thickBot="1" x14ac:dyDescent="0.3">
      <c r="A36" s="5">
        <v>34</v>
      </c>
      <c r="B36" s="6" t="s">
        <v>41</v>
      </c>
      <c r="C36" s="7">
        <v>15</v>
      </c>
      <c r="D36" s="8">
        <f t="shared" si="0"/>
        <v>100</v>
      </c>
      <c r="E36" s="7">
        <v>40</v>
      </c>
      <c r="F36" s="8">
        <f t="shared" si="3"/>
        <v>100</v>
      </c>
      <c r="G36" s="9">
        <f t="shared" si="2"/>
        <v>100</v>
      </c>
    </row>
    <row r="37" spans="1:7" ht="15.75" thickBot="1" x14ac:dyDescent="0.3">
      <c r="A37" s="5">
        <v>35</v>
      </c>
      <c r="B37" s="6" t="s">
        <v>42</v>
      </c>
      <c r="C37" s="7">
        <v>15</v>
      </c>
      <c r="D37" s="8">
        <f t="shared" si="0"/>
        <v>100</v>
      </c>
      <c r="E37" s="7">
        <v>40</v>
      </c>
      <c r="F37" s="8">
        <f t="shared" si="3"/>
        <v>100</v>
      </c>
      <c r="G37" s="9">
        <f t="shared" si="2"/>
        <v>100</v>
      </c>
    </row>
    <row r="38" spans="1:7" ht="15.75" thickBot="1" x14ac:dyDescent="0.3">
      <c r="A38" s="64">
        <v>36</v>
      </c>
      <c r="B38" s="6" t="s">
        <v>43</v>
      </c>
      <c r="C38" s="7">
        <v>15</v>
      </c>
      <c r="D38" s="8">
        <f t="shared" si="0"/>
        <v>100</v>
      </c>
      <c r="E38" s="7">
        <v>40</v>
      </c>
      <c r="F38" s="8">
        <f t="shared" si="3"/>
        <v>100</v>
      </c>
      <c r="G38" s="9">
        <f t="shared" si="2"/>
        <v>100</v>
      </c>
    </row>
    <row r="39" spans="1:7" ht="15.75" thickBot="1" x14ac:dyDescent="0.3">
      <c r="A39" s="16">
        <v>37</v>
      </c>
      <c r="B39" s="6" t="s">
        <v>44</v>
      </c>
      <c r="C39" s="7">
        <v>15</v>
      </c>
      <c r="D39" s="8">
        <f t="shared" si="0"/>
        <v>100</v>
      </c>
      <c r="E39" s="7">
        <v>40</v>
      </c>
      <c r="F39" s="8">
        <f t="shared" si="3"/>
        <v>100</v>
      </c>
      <c r="G39" s="9">
        <f t="shared" si="2"/>
        <v>100</v>
      </c>
    </row>
    <row r="40" spans="1:7" ht="15.75" thickBot="1" x14ac:dyDescent="0.3">
      <c r="A40" s="16">
        <v>38</v>
      </c>
      <c r="B40" s="6" t="s">
        <v>45</v>
      </c>
      <c r="C40" s="7">
        <v>15</v>
      </c>
      <c r="D40" s="8">
        <f t="shared" si="0"/>
        <v>100</v>
      </c>
      <c r="E40" s="7">
        <v>40</v>
      </c>
      <c r="F40" s="8">
        <f t="shared" si="3"/>
        <v>100</v>
      </c>
      <c r="G40" s="9">
        <f t="shared" si="2"/>
        <v>100</v>
      </c>
    </row>
    <row r="41" spans="1:7" ht="18.75" x14ac:dyDescent="0.25">
      <c r="B41" s="12" t="s">
        <v>46</v>
      </c>
    </row>
    <row r="42" spans="1:7" ht="37.5" x14ac:dyDescent="0.25">
      <c r="B42" s="12" t="s">
        <v>47</v>
      </c>
    </row>
    <row r="44" spans="1:7" ht="19.5" thickBot="1" x14ac:dyDescent="0.3">
      <c r="B44" s="1" t="s">
        <v>48</v>
      </c>
    </row>
    <row r="45" spans="1:7" ht="63.75" customHeight="1" thickBot="1" x14ac:dyDescent="0.3">
      <c r="A45" s="2" t="s">
        <v>1</v>
      </c>
      <c r="B45" s="3" t="s">
        <v>2</v>
      </c>
      <c r="C45" s="4" t="s">
        <v>49</v>
      </c>
      <c r="D45" s="4" t="s">
        <v>50</v>
      </c>
      <c r="E45" s="4" t="s">
        <v>51</v>
      </c>
      <c r="F45" s="4" t="s">
        <v>52</v>
      </c>
      <c r="G45" s="4" t="s">
        <v>7</v>
      </c>
    </row>
    <row r="46" spans="1:7" ht="15.75" thickBot="1" x14ac:dyDescent="0.3">
      <c r="A46" s="5">
        <v>1</v>
      </c>
      <c r="B46" s="6" t="s">
        <v>8</v>
      </c>
      <c r="C46" s="7" t="s">
        <v>53</v>
      </c>
      <c r="D46" s="7" t="s">
        <v>53</v>
      </c>
      <c r="E46" s="7" t="s">
        <v>53</v>
      </c>
      <c r="F46" s="7" t="s">
        <v>53</v>
      </c>
      <c r="G46" s="9">
        <v>100</v>
      </c>
    </row>
    <row r="47" spans="1:7" ht="15.75" thickBot="1" x14ac:dyDescent="0.3">
      <c r="A47" s="5">
        <v>2</v>
      </c>
      <c r="B47" s="6" t="s">
        <v>9</v>
      </c>
      <c r="C47" s="7" t="s">
        <v>53</v>
      </c>
      <c r="D47" s="7" t="s">
        <v>53</v>
      </c>
      <c r="E47" s="7" t="s">
        <v>53</v>
      </c>
      <c r="F47" s="7" t="s">
        <v>53</v>
      </c>
      <c r="G47" s="9">
        <v>100</v>
      </c>
    </row>
    <row r="48" spans="1:7" ht="15.75" thickBot="1" x14ac:dyDescent="0.3">
      <c r="A48" s="5">
        <v>3</v>
      </c>
      <c r="B48" s="6" t="s">
        <v>10</v>
      </c>
      <c r="C48" s="7" t="s">
        <v>53</v>
      </c>
      <c r="D48" s="7" t="s">
        <v>53</v>
      </c>
      <c r="E48" s="7" t="s">
        <v>53</v>
      </c>
      <c r="F48" s="7" t="s">
        <v>53</v>
      </c>
      <c r="G48" s="9">
        <v>100</v>
      </c>
    </row>
    <row r="49" spans="1:7" ht="15.75" thickBot="1" x14ac:dyDescent="0.3">
      <c r="A49" s="5">
        <v>4</v>
      </c>
      <c r="B49" s="6" t="s">
        <v>11</v>
      </c>
      <c r="C49" s="7" t="s">
        <v>53</v>
      </c>
      <c r="D49" s="7" t="s">
        <v>53</v>
      </c>
      <c r="E49" s="7" t="s">
        <v>53</v>
      </c>
      <c r="F49" s="7" t="s">
        <v>53</v>
      </c>
      <c r="G49" s="9">
        <v>100</v>
      </c>
    </row>
    <row r="50" spans="1:7" ht="15.75" thickBot="1" x14ac:dyDescent="0.3">
      <c r="A50" s="5">
        <v>5</v>
      </c>
      <c r="B50" s="6" t="s">
        <v>12</v>
      </c>
      <c r="C50" s="7" t="s">
        <v>53</v>
      </c>
      <c r="D50" s="7" t="s">
        <v>53</v>
      </c>
      <c r="E50" s="7" t="s">
        <v>53</v>
      </c>
      <c r="F50" s="7" t="s">
        <v>53</v>
      </c>
      <c r="G50" s="9">
        <v>100</v>
      </c>
    </row>
    <row r="51" spans="1:7" ht="15.75" thickBot="1" x14ac:dyDescent="0.3">
      <c r="A51" s="5">
        <v>6</v>
      </c>
      <c r="B51" s="6" t="s">
        <v>13</v>
      </c>
      <c r="C51" s="7" t="s">
        <v>53</v>
      </c>
      <c r="D51" s="7" t="s">
        <v>53</v>
      </c>
      <c r="E51" s="7" t="s">
        <v>53</v>
      </c>
      <c r="F51" s="7" t="s">
        <v>53</v>
      </c>
      <c r="G51" s="9">
        <v>100</v>
      </c>
    </row>
    <row r="52" spans="1:7" ht="15.75" thickBot="1" x14ac:dyDescent="0.3">
      <c r="A52" s="5">
        <v>7</v>
      </c>
      <c r="B52" s="6" t="s">
        <v>14</v>
      </c>
      <c r="C52" s="7" t="s">
        <v>53</v>
      </c>
      <c r="D52" s="7" t="s">
        <v>53</v>
      </c>
      <c r="E52" s="7" t="s">
        <v>53</v>
      </c>
      <c r="F52" s="7" t="s">
        <v>54</v>
      </c>
      <c r="G52" s="9">
        <v>90</v>
      </c>
    </row>
    <row r="53" spans="1:7" ht="15.75" thickBot="1" x14ac:dyDescent="0.3">
      <c r="A53" s="5">
        <v>8</v>
      </c>
      <c r="B53" s="6" t="s">
        <v>15</v>
      </c>
      <c r="C53" s="7" t="s">
        <v>53</v>
      </c>
      <c r="D53" s="7" t="s">
        <v>53</v>
      </c>
      <c r="E53" s="7" t="s">
        <v>53</v>
      </c>
      <c r="F53" s="7" t="s">
        <v>53</v>
      </c>
      <c r="G53" s="9">
        <v>100</v>
      </c>
    </row>
    <row r="54" spans="1:7" ht="15.75" thickBot="1" x14ac:dyDescent="0.3">
      <c r="A54" s="5">
        <v>9</v>
      </c>
      <c r="B54" s="6" t="s">
        <v>16</v>
      </c>
      <c r="C54" s="7" t="s">
        <v>53</v>
      </c>
      <c r="D54" s="7" t="s">
        <v>53</v>
      </c>
      <c r="E54" s="7" t="s">
        <v>53</v>
      </c>
      <c r="F54" s="7" t="s">
        <v>53</v>
      </c>
      <c r="G54" s="9">
        <v>100</v>
      </c>
    </row>
    <row r="55" spans="1:7" ht="15.75" thickBot="1" x14ac:dyDescent="0.3">
      <c r="A55" s="5">
        <v>10</v>
      </c>
      <c r="B55" s="6" t="s">
        <v>17</v>
      </c>
      <c r="C55" s="7" t="s">
        <v>53</v>
      </c>
      <c r="D55" s="7" t="s">
        <v>53</v>
      </c>
      <c r="E55" s="7" t="s">
        <v>53</v>
      </c>
      <c r="F55" s="7" t="s">
        <v>53</v>
      </c>
      <c r="G55" s="9">
        <v>100</v>
      </c>
    </row>
    <row r="56" spans="1:7" ht="15.75" thickBot="1" x14ac:dyDescent="0.3">
      <c r="A56" s="5">
        <v>11</v>
      </c>
      <c r="B56" s="6" t="s">
        <v>18</v>
      </c>
      <c r="C56" s="7" t="s">
        <v>53</v>
      </c>
      <c r="D56" s="7" t="s">
        <v>53</v>
      </c>
      <c r="E56" s="7" t="s">
        <v>53</v>
      </c>
      <c r="F56" s="7" t="s">
        <v>53</v>
      </c>
      <c r="G56" s="9">
        <v>100</v>
      </c>
    </row>
    <row r="57" spans="1:7" ht="15.75" thickBot="1" x14ac:dyDescent="0.3">
      <c r="A57" s="5">
        <v>12</v>
      </c>
      <c r="B57" s="6" t="s">
        <v>19</v>
      </c>
      <c r="C57" s="7" t="s">
        <v>53</v>
      </c>
      <c r="D57" s="7" t="s">
        <v>53</v>
      </c>
      <c r="E57" s="7" t="s">
        <v>53</v>
      </c>
      <c r="F57" s="7" t="s">
        <v>53</v>
      </c>
      <c r="G57" s="9">
        <v>100</v>
      </c>
    </row>
    <row r="58" spans="1:7" ht="15.75" thickBot="1" x14ac:dyDescent="0.3">
      <c r="A58" s="5">
        <v>13</v>
      </c>
      <c r="B58" s="6" t="s">
        <v>20</v>
      </c>
      <c r="C58" s="7" t="s">
        <v>53</v>
      </c>
      <c r="D58" s="7" t="s">
        <v>53</v>
      </c>
      <c r="E58" s="7" t="s">
        <v>53</v>
      </c>
      <c r="F58" s="7" t="s">
        <v>53</v>
      </c>
      <c r="G58" s="9">
        <v>100</v>
      </c>
    </row>
    <row r="59" spans="1:7" ht="15.75" thickBot="1" x14ac:dyDescent="0.3">
      <c r="A59" s="5">
        <v>14</v>
      </c>
      <c r="B59" s="6" t="s">
        <v>21</v>
      </c>
      <c r="C59" s="7" t="s">
        <v>53</v>
      </c>
      <c r="D59" s="7" t="s">
        <v>53</v>
      </c>
      <c r="E59" s="7" t="s">
        <v>53</v>
      </c>
      <c r="F59" s="7" t="s">
        <v>53</v>
      </c>
      <c r="G59" s="9">
        <v>100</v>
      </c>
    </row>
    <row r="60" spans="1:7" ht="15.75" thickBot="1" x14ac:dyDescent="0.3">
      <c r="A60" s="5">
        <v>15</v>
      </c>
      <c r="B60" s="6" t="s">
        <v>22</v>
      </c>
      <c r="C60" s="7" t="s">
        <v>53</v>
      </c>
      <c r="D60" s="7" t="s">
        <v>53</v>
      </c>
      <c r="E60" s="7" t="s">
        <v>53</v>
      </c>
      <c r="F60" s="7" t="s">
        <v>53</v>
      </c>
      <c r="G60" s="9">
        <v>100</v>
      </c>
    </row>
    <row r="61" spans="1:7" ht="15.75" thickBot="1" x14ac:dyDescent="0.3">
      <c r="A61" s="5">
        <v>16</v>
      </c>
      <c r="B61" s="6" t="s">
        <v>23</v>
      </c>
      <c r="C61" s="7" t="s">
        <v>53</v>
      </c>
      <c r="D61" s="7" t="s">
        <v>53</v>
      </c>
      <c r="E61" s="7" t="s">
        <v>53</v>
      </c>
      <c r="F61" s="7" t="s">
        <v>53</v>
      </c>
      <c r="G61" s="9">
        <v>100</v>
      </c>
    </row>
    <row r="62" spans="1:7" ht="15.75" thickBot="1" x14ac:dyDescent="0.3">
      <c r="A62" s="5">
        <v>17</v>
      </c>
      <c r="B62" s="6" t="s">
        <v>24</v>
      </c>
      <c r="C62" s="7" t="s">
        <v>53</v>
      </c>
      <c r="D62" s="7" t="s">
        <v>53</v>
      </c>
      <c r="E62" s="7" t="s">
        <v>53</v>
      </c>
      <c r="F62" s="7" t="s">
        <v>53</v>
      </c>
      <c r="G62" s="9">
        <v>100</v>
      </c>
    </row>
    <row r="63" spans="1:7" ht="15.75" thickBot="1" x14ac:dyDescent="0.3">
      <c r="A63" s="5">
        <v>18</v>
      </c>
      <c r="B63" s="6" t="s">
        <v>25</v>
      </c>
      <c r="C63" s="7" t="s">
        <v>53</v>
      </c>
      <c r="D63" s="7" t="s">
        <v>53</v>
      </c>
      <c r="E63" s="7" t="s">
        <v>53</v>
      </c>
      <c r="F63" s="7" t="s">
        <v>53</v>
      </c>
      <c r="G63" s="9">
        <v>100</v>
      </c>
    </row>
    <row r="64" spans="1:7" ht="15.75" thickBot="1" x14ac:dyDescent="0.3">
      <c r="A64" s="5">
        <v>19</v>
      </c>
      <c r="B64" s="6" t="s">
        <v>26</v>
      </c>
      <c r="C64" s="7" t="s">
        <v>53</v>
      </c>
      <c r="D64" s="7" t="s">
        <v>53</v>
      </c>
      <c r="E64" s="7" t="s">
        <v>53</v>
      </c>
      <c r="F64" s="7" t="s">
        <v>53</v>
      </c>
      <c r="G64" s="9">
        <v>100</v>
      </c>
    </row>
    <row r="65" spans="1:7" ht="15.75" thickBot="1" x14ac:dyDescent="0.3">
      <c r="A65" s="5">
        <v>20</v>
      </c>
      <c r="B65" s="6" t="s">
        <v>27</v>
      </c>
      <c r="C65" s="7" t="s">
        <v>53</v>
      </c>
      <c r="D65" s="7" t="s">
        <v>53</v>
      </c>
      <c r="E65" s="7" t="s">
        <v>53</v>
      </c>
      <c r="F65" s="7" t="s">
        <v>53</v>
      </c>
      <c r="G65" s="9">
        <v>100</v>
      </c>
    </row>
    <row r="66" spans="1:7" ht="15.75" thickBot="1" x14ac:dyDescent="0.3">
      <c r="A66" s="5">
        <v>21</v>
      </c>
      <c r="B66" s="6" t="s">
        <v>28</v>
      </c>
      <c r="C66" s="7" t="s">
        <v>53</v>
      </c>
      <c r="D66" s="7" t="s">
        <v>53</v>
      </c>
      <c r="E66" s="7" t="s">
        <v>54</v>
      </c>
      <c r="F66" s="7" t="s">
        <v>54</v>
      </c>
      <c r="G66" s="9">
        <v>60</v>
      </c>
    </row>
    <row r="67" spans="1:7" ht="15.75" thickBot="1" x14ac:dyDescent="0.3">
      <c r="A67" s="5">
        <v>22</v>
      </c>
      <c r="B67" s="6" t="s">
        <v>29</v>
      </c>
      <c r="C67" s="7" t="s">
        <v>53</v>
      </c>
      <c r="D67" s="7" t="s">
        <v>53</v>
      </c>
      <c r="E67" s="7" t="s">
        <v>53</v>
      </c>
      <c r="F67" s="7" t="s">
        <v>53</v>
      </c>
      <c r="G67" s="9">
        <v>100</v>
      </c>
    </row>
    <row r="68" spans="1:7" ht="15.75" thickBot="1" x14ac:dyDescent="0.3">
      <c r="A68" s="5">
        <v>23</v>
      </c>
      <c r="B68" s="6" t="s">
        <v>30</v>
      </c>
      <c r="C68" s="7" t="s">
        <v>53</v>
      </c>
      <c r="D68" s="7" t="s">
        <v>53</v>
      </c>
      <c r="E68" s="7" t="s">
        <v>53</v>
      </c>
      <c r="F68" s="7" t="s">
        <v>53</v>
      </c>
      <c r="G68" s="9">
        <v>100</v>
      </c>
    </row>
    <row r="69" spans="1:7" ht="15.75" thickBot="1" x14ac:dyDescent="0.3">
      <c r="A69" s="5">
        <v>24</v>
      </c>
      <c r="B69" s="6" t="s">
        <v>31</v>
      </c>
      <c r="C69" s="7" t="s">
        <v>53</v>
      </c>
      <c r="D69" s="7" t="s">
        <v>53</v>
      </c>
      <c r="E69" s="7" t="s">
        <v>53</v>
      </c>
      <c r="F69" s="7" t="s">
        <v>53</v>
      </c>
      <c r="G69" s="9">
        <v>100</v>
      </c>
    </row>
    <row r="70" spans="1:7" ht="15.75" thickBot="1" x14ac:dyDescent="0.3">
      <c r="A70" s="5">
        <v>25</v>
      </c>
      <c r="B70" s="6" t="s">
        <v>32</v>
      </c>
      <c r="C70" s="7" t="s">
        <v>53</v>
      </c>
      <c r="D70" s="7" t="s">
        <v>53</v>
      </c>
      <c r="E70" s="7" t="s">
        <v>53</v>
      </c>
      <c r="F70" s="7" t="s">
        <v>53</v>
      </c>
      <c r="G70" s="9">
        <v>100</v>
      </c>
    </row>
    <row r="71" spans="1:7" ht="15.75" thickBot="1" x14ac:dyDescent="0.3">
      <c r="A71" s="5">
        <v>26</v>
      </c>
      <c r="B71" s="6" t="s">
        <v>33</v>
      </c>
      <c r="C71" s="7" t="s">
        <v>53</v>
      </c>
      <c r="D71" s="7" t="s">
        <v>53</v>
      </c>
      <c r="E71" s="7" t="s">
        <v>53</v>
      </c>
      <c r="F71" s="7" t="s">
        <v>53</v>
      </c>
      <c r="G71" s="9">
        <v>100</v>
      </c>
    </row>
    <row r="72" spans="1:7" ht="15.75" thickBot="1" x14ac:dyDescent="0.3">
      <c r="A72" s="5">
        <v>27</v>
      </c>
      <c r="B72" s="6" t="s">
        <v>34</v>
      </c>
      <c r="C72" s="7" t="s">
        <v>53</v>
      </c>
      <c r="D72" s="7" t="s">
        <v>53</v>
      </c>
      <c r="E72" s="7" t="s">
        <v>53</v>
      </c>
      <c r="F72" s="7" t="s">
        <v>53</v>
      </c>
      <c r="G72" s="9">
        <v>100</v>
      </c>
    </row>
    <row r="73" spans="1:7" ht="15.75" thickBot="1" x14ac:dyDescent="0.3">
      <c r="A73" s="5">
        <v>28</v>
      </c>
      <c r="B73" s="6" t="s">
        <v>35</v>
      </c>
      <c r="C73" s="7" t="s">
        <v>53</v>
      </c>
      <c r="D73" s="7" t="s">
        <v>53</v>
      </c>
      <c r="E73" s="7" t="s">
        <v>53</v>
      </c>
      <c r="F73" s="7" t="s">
        <v>53</v>
      </c>
      <c r="G73" s="9">
        <v>100</v>
      </c>
    </row>
    <row r="74" spans="1:7" ht="15.75" thickBot="1" x14ac:dyDescent="0.3">
      <c r="A74" s="5">
        <v>29</v>
      </c>
      <c r="B74" s="6" t="s">
        <v>36</v>
      </c>
      <c r="C74" s="7" t="s">
        <v>53</v>
      </c>
      <c r="D74" s="7" t="s">
        <v>53</v>
      </c>
      <c r="E74" s="7" t="s">
        <v>53</v>
      </c>
      <c r="F74" s="7" t="s">
        <v>53</v>
      </c>
      <c r="G74" s="9">
        <v>100</v>
      </c>
    </row>
    <row r="75" spans="1:7" ht="15.75" thickBot="1" x14ac:dyDescent="0.3">
      <c r="A75" s="5">
        <v>30</v>
      </c>
      <c r="B75" s="6" t="s">
        <v>37</v>
      </c>
      <c r="C75" s="7" t="s">
        <v>53</v>
      </c>
      <c r="D75" s="7" t="s">
        <v>53</v>
      </c>
      <c r="E75" s="7" t="s">
        <v>53</v>
      </c>
      <c r="F75" s="7" t="s">
        <v>53</v>
      </c>
      <c r="G75" s="9">
        <v>100</v>
      </c>
    </row>
    <row r="76" spans="1:7" ht="15.75" thickBot="1" x14ac:dyDescent="0.3">
      <c r="A76" s="5">
        <v>31</v>
      </c>
      <c r="B76" s="6" t="s">
        <v>38</v>
      </c>
      <c r="C76" s="7" t="s">
        <v>53</v>
      </c>
      <c r="D76" s="7" t="s">
        <v>53</v>
      </c>
      <c r="E76" s="7" t="s">
        <v>53</v>
      </c>
      <c r="F76" s="7" t="s">
        <v>53</v>
      </c>
      <c r="G76" s="9">
        <v>100</v>
      </c>
    </row>
    <row r="77" spans="1:7" ht="15.75" thickBot="1" x14ac:dyDescent="0.3">
      <c r="A77" s="5">
        <v>32</v>
      </c>
      <c r="B77" s="6" t="s">
        <v>39</v>
      </c>
      <c r="C77" s="7" t="s">
        <v>53</v>
      </c>
      <c r="D77" s="7" t="s">
        <v>53</v>
      </c>
      <c r="E77" s="7" t="s">
        <v>53</v>
      </c>
      <c r="F77" s="7" t="s">
        <v>53</v>
      </c>
      <c r="G77" s="9">
        <v>100</v>
      </c>
    </row>
    <row r="78" spans="1:7" ht="15.75" thickBot="1" x14ac:dyDescent="0.3">
      <c r="A78" s="5">
        <v>33</v>
      </c>
      <c r="B78" s="6" t="s">
        <v>40</v>
      </c>
      <c r="C78" s="7" t="s">
        <v>53</v>
      </c>
      <c r="D78" s="7" t="s">
        <v>53</v>
      </c>
      <c r="E78" s="7" t="s">
        <v>53</v>
      </c>
      <c r="F78" s="7" t="s">
        <v>53</v>
      </c>
      <c r="G78" s="9">
        <v>100</v>
      </c>
    </row>
    <row r="79" spans="1:7" ht="15.75" thickBot="1" x14ac:dyDescent="0.3">
      <c r="A79" s="5">
        <v>34</v>
      </c>
      <c r="B79" s="6" t="s">
        <v>41</v>
      </c>
      <c r="C79" s="7" t="s">
        <v>53</v>
      </c>
      <c r="D79" s="7" t="s">
        <v>53</v>
      </c>
      <c r="E79" s="7" t="s">
        <v>53</v>
      </c>
      <c r="F79" s="7" t="s">
        <v>53</v>
      </c>
      <c r="G79" s="9">
        <v>100</v>
      </c>
    </row>
    <row r="80" spans="1:7" ht="15.75" thickBot="1" x14ac:dyDescent="0.3">
      <c r="A80" s="5">
        <v>35</v>
      </c>
      <c r="B80" s="6" t="s">
        <v>42</v>
      </c>
      <c r="C80" s="7" t="s">
        <v>53</v>
      </c>
      <c r="D80" s="7" t="s">
        <v>53</v>
      </c>
      <c r="E80" s="7" t="s">
        <v>53</v>
      </c>
      <c r="F80" s="7" t="s">
        <v>53</v>
      </c>
      <c r="G80" s="9">
        <v>100</v>
      </c>
    </row>
    <row r="81" spans="1:9" ht="15.75" thickBot="1" x14ac:dyDescent="0.3">
      <c r="A81" s="64">
        <v>36</v>
      </c>
      <c r="B81" s="6" t="s">
        <v>43</v>
      </c>
      <c r="C81" s="7" t="s">
        <v>53</v>
      </c>
      <c r="D81" s="7" t="s">
        <v>53</v>
      </c>
      <c r="E81" s="7" t="s">
        <v>53</v>
      </c>
      <c r="F81" s="7" t="s">
        <v>53</v>
      </c>
      <c r="G81" s="9">
        <v>100</v>
      </c>
    </row>
    <row r="82" spans="1:9" ht="15.75" thickBot="1" x14ac:dyDescent="0.3">
      <c r="A82" s="16">
        <v>37</v>
      </c>
      <c r="B82" s="6" t="s">
        <v>44</v>
      </c>
      <c r="C82" s="7" t="s">
        <v>53</v>
      </c>
      <c r="D82" s="7" t="s">
        <v>53</v>
      </c>
      <c r="E82" s="7" t="s">
        <v>53</v>
      </c>
      <c r="F82" s="7" t="s">
        <v>53</v>
      </c>
      <c r="G82" s="9">
        <v>100</v>
      </c>
    </row>
    <row r="83" spans="1:9" ht="15.75" thickBot="1" x14ac:dyDescent="0.3">
      <c r="A83" s="16">
        <v>38</v>
      </c>
      <c r="B83" s="6" t="s">
        <v>45</v>
      </c>
      <c r="C83" s="7" t="s">
        <v>53</v>
      </c>
      <c r="D83" s="7" t="s">
        <v>53</v>
      </c>
      <c r="E83" s="7" t="s">
        <v>53</v>
      </c>
      <c r="F83" s="7" t="s">
        <v>54</v>
      </c>
      <c r="G83" s="9">
        <v>90</v>
      </c>
    </row>
    <row r="84" spans="1:9" ht="56.25" x14ac:dyDescent="0.25">
      <c r="B84" s="12" t="s">
        <v>55</v>
      </c>
    </row>
    <row r="85" spans="1:9" ht="75" x14ac:dyDescent="0.25">
      <c r="B85" s="12" t="s">
        <v>56</v>
      </c>
    </row>
    <row r="87" spans="1:9" ht="19.5" thickBot="1" x14ac:dyDescent="0.3">
      <c r="B87" s="1" t="s">
        <v>57</v>
      </c>
    </row>
    <row r="88" spans="1:9" ht="88.5" thickBot="1" x14ac:dyDescent="0.3">
      <c r="A88" s="14" t="s">
        <v>1</v>
      </c>
      <c r="B88" s="15" t="s">
        <v>2</v>
      </c>
      <c r="C88" s="15" t="s">
        <v>58</v>
      </c>
      <c r="D88" s="15" t="s">
        <v>59</v>
      </c>
      <c r="E88" s="15" t="s">
        <v>60</v>
      </c>
      <c r="F88" s="15" t="s">
        <v>61</v>
      </c>
      <c r="G88" s="15" t="s">
        <v>59</v>
      </c>
      <c r="H88" s="15" t="s">
        <v>62</v>
      </c>
      <c r="I88" s="15" t="s">
        <v>7</v>
      </c>
    </row>
    <row r="89" spans="1:9" ht="15.75" thickBot="1" x14ac:dyDescent="0.3">
      <c r="A89" s="16">
        <v>1</v>
      </c>
      <c r="B89" s="17" t="s">
        <v>8</v>
      </c>
      <c r="C89" s="18">
        <v>106</v>
      </c>
      <c r="D89" s="18">
        <v>92</v>
      </c>
      <c r="E89" s="21">
        <f>(D89/C89)*100</f>
        <v>86.79245283018868</v>
      </c>
      <c r="F89" s="18">
        <v>102</v>
      </c>
      <c r="G89" s="18">
        <v>89</v>
      </c>
      <c r="H89" s="21">
        <f>(G89/F89)*100</f>
        <v>87.254901960784309</v>
      </c>
      <c r="I89" s="21">
        <f>(E89+H89)/2</f>
        <v>87.023677395486487</v>
      </c>
    </row>
    <row r="90" spans="1:9" ht="15.75" thickBot="1" x14ac:dyDescent="0.3">
      <c r="A90" s="16">
        <v>2</v>
      </c>
      <c r="B90" s="17" t="s">
        <v>9</v>
      </c>
      <c r="C90" s="18">
        <v>437</v>
      </c>
      <c r="D90" s="18">
        <v>429</v>
      </c>
      <c r="E90" s="21">
        <f t="shared" ref="E90:E126" si="4">(D90/C90)*100</f>
        <v>98.169336384439347</v>
      </c>
      <c r="F90" s="18">
        <v>432</v>
      </c>
      <c r="G90" s="18">
        <v>415</v>
      </c>
      <c r="H90" s="21">
        <f t="shared" ref="H90:H126" si="5">(G90/F90)*100</f>
        <v>96.06481481481481</v>
      </c>
      <c r="I90" s="21">
        <f t="shared" ref="I90:I125" si="6">(E90+H90)/2</f>
        <v>97.117075599627071</v>
      </c>
    </row>
    <row r="91" spans="1:9" ht="15.75" thickBot="1" x14ac:dyDescent="0.3">
      <c r="A91" s="16">
        <v>3</v>
      </c>
      <c r="B91" s="17" t="s">
        <v>10</v>
      </c>
      <c r="C91" s="18">
        <v>114</v>
      </c>
      <c r="D91" s="18">
        <v>111</v>
      </c>
      <c r="E91" s="21">
        <f t="shared" si="4"/>
        <v>97.368421052631575</v>
      </c>
      <c r="F91" s="18">
        <v>109</v>
      </c>
      <c r="G91" s="18">
        <v>105</v>
      </c>
      <c r="H91" s="21">
        <f t="shared" si="5"/>
        <v>96.330275229357795</v>
      </c>
      <c r="I91" s="21">
        <f t="shared" si="6"/>
        <v>96.849348140994692</v>
      </c>
    </row>
    <row r="92" spans="1:9" ht="15.75" thickBot="1" x14ac:dyDescent="0.3">
      <c r="A92" s="16">
        <v>4</v>
      </c>
      <c r="B92" s="17" t="s">
        <v>11</v>
      </c>
      <c r="C92" s="18">
        <v>106</v>
      </c>
      <c r="D92" s="18">
        <v>100</v>
      </c>
      <c r="E92" s="21">
        <f t="shared" si="4"/>
        <v>94.339622641509436</v>
      </c>
      <c r="F92" s="18">
        <v>71</v>
      </c>
      <c r="G92" s="18">
        <v>63</v>
      </c>
      <c r="H92" s="21">
        <f t="shared" si="5"/>
        <v>88.732394366197184</v>
      </c>
      <c r="I92" s="21">
        <f t="shared" si="6"/>
        <v>91.53600850385331</v>
      </c>
    </row>
    <row r="93" spans="1:9" ht="15.75" thickBot="1" x14ac:dyDescent="0.3">
      <c r="A93" s="16">
        <v>5</v>
      </c>
      <c r="B93" s="17" t="s">
        <v>12</v>
      </c>
      <c r="C93" s="18">
        <v>36</v>
      </c>
      <c r="D93" s="18">
        <v>34</v>
      </c>
      <c r="E93" s="21">
        <f t="shared" si="4"/>
        <v>94.444444444444443</v>
      </c>
      <c r="F93" s="18">
        <v>38</v>
      </c>
      <c r="G93" s="18">
        <v>38</v>
      </c>
      <c r="H93" s="20">
        <f t="shared" si="5"/>
        <v>100</v>
      </c>
      <c r="I93" s="21">
        <f t="shared" si="6"/>
        <v>97.222222222222229</v>
      </c>
    </row>
    <row r="94" spans="1:9" ht="15.75" thickBot="1" x14ac:dyDescent="0.3">
      <c r="A94" s="16">
        <v>6</v>
      </c>
      <c r="B94" s="17" t="s">
        <v>13</v>
      </c>
      <c r="C94" s="18">
        <v>45</v>
      </c>
      <c r="D94" s="18">
        <v>45</v>
      </c>
      <c r="E94" s="22">
        <f t="shared" si="4"/>
        <v>100</v>
      </c>
      <c r="F94" s="18">
        <v>41</v>
      </c>
      <c r="G94" s="18">
        <v>41</v>
      </c>
      <c r="H94" s="20">
        <f t="shared" si="5"/>
        <v>100</v>
      </c>
      <c r="I94" s="20">
        <f t="shared" si="6"/>
        <v>100</v>
      </c>
    </row>
    <row r="95" spans="1:9" ht="15.75" thickBot="1" x14ac:dyDescent="0.3">
      <c r="A95" s="16">
        <v>7</v>
      </c>
      <c r="B95" s="17" t="s">
        <v>14</v>
      </c>
      <c r="C95" s="18">
        <v>57</v>
      </c>
      <c r="D95" s="18">
        <v>56</v>
      </c>
      <c r="E95" s="21">
        <f t="shared" si="4"/>
        <v>98.245614035087712</v>
      </c>
      <c r="F95" s="18">
        <v>49</v>
      </c>
      <c r="G95" s="18">
        <v>47</v>
      </c>
      <c r="H95" s="21">
        <f t="shared" si="5"/>
        <v>95.918367346938766</v>
      </c>
      <c r="I95" s="21">
        <f t="shared" si="6"/>
        <v>97.081990691013232</v>
      </c>
    </row>
    <row r="96" spans="1:9" ht="15.75" thickBot="1" x14ac:dyDescent="0.3">
      <c r="A96" s="16">
        <v>8</v>
      </c>
      <c r="B96" s="17" t="s">
        <v>15</v>
      </c>
      <c r="C96" s="18">
        <v>140</v>
      </c>
      <c r="D96" s="18">
        <v>138</v>
      </c>
      <c r="E96" s="21">
        <f t="shared" si="4"/>
        <v>98.571428571428584</v>
      </c>
      <c r="F96" s="18">
        <v>135</v>
      </c>
      <c r="G96" s="18">
        <v>135</v>
      </c>
      <c r="H96" s="20">
        <f t="shared" si="5"/>
        <v>100</v>
      </c>
      <c r="I96" s="21">
        <f t="shared" si="6"/>
        <v>99.285714285714292</v>
      </c>
    </row>
    <row r="97" spans="1:9" ht="15.75" thickBot="1" x14ac:dyDescent="0.3">
      <c r="A97" s="16">
        <v>9</v>
      </c>
      <c r="B97" s="17" t="s">
        <v>16</v>
      </c>
      <c r="C97" s="18">
        <v>48</v>
      </c>
      <c r="D97" s="18">
        <v>44</v>
      </c>
      <c r="E97" s="21">
        <f t="shared" si="4"/>
        <v>91.666666666666657</v>
      </c>
      <c r="F97" s="18">
        <v>39</v>
      </c>
      <c r="G97" s="18">
        <v>36</v>
      </c>
      <c r="H97" s="21">
        <f t="shared" si="5"/>
        <v>92.307692307692307</v>
      </c>
      <c r="I97" s="21">
        <f t="shared" si="6"/>
        <v>91.987179487179475</v>
      </c>
    </row>
    <row r="98" spans="1:9" ht="15.75" thickBot="1" x14ac:dyDescent="0.3">
      <c r="A98" s="16">
        <v>10</v>
      </c>
      <c r="B98" s="17" t="s">
        <v>17</v>
      </c>
      <c r="C98" s="18">
        <v>88</v>
      </c>
      <c r="D98" s="18">
        <v>79</v>
      </c>
      <c r="E98" s="21">
        <f t="shared" si="4"/>
        <v>89.772727272727266</v>
      </c>
      <c r="F98" s="18">
        <v>81</v>
      </c>
      <c r="G98" s="18">
        <v>69</v>
      </c>
      <c r="H98" s="21">
        <f t="shared" si="5"/>
        <v>85.18518518518519</v>
      </c>
      <c r="I98" s="21">
        <f t="shared" si="6"/>
        <v>87.478956228956235</v>
      </c>
    </row>
    <row r="99" spans="1:9" ht="15.75" thickBot="1" x14ac:dyDescent="0.3">
      <c r="A99" s="16">
        <v>11</v>
      </c>
      <c r="B99" s="17" t="s">
        <v>18</v>
      </c>
      <c r="C99" s="18">
        <v>37</v>
      </c>
      <c r="D99" s="18">
        <v>34</v>
      </c>
      <c r="E99" s="21">
        <f t="shared" si="4"/>
        <v>91.891891891891902</v>
      </c>
      <c r="F99" s="18">
        <v>29</v>
      </c>
      <c r="G99" s="18">
        <v>28</v>
      </c>
      <c r="H99" s="21">
        <f t="shared" si="5"/>
        <v>96.551724137931032</v>
      </c>
      <c r="I99" s="21">
        <f t="shared" si="6"/>
        <v>94.22180801491146</v>
      </c>
    </row>
    <row r="100" spans="1:9" ht="15.75" thickBot="1" x14ac:dyDescent="0.3">
      <c r="A100" s="16">
        <v>12</v>
      </c>
      <c r="B100" s="17" t="s">
        <v>19</v>
      </c>
      <c r="C100" s="18">
        <v>23</v>
      </c>
      <c r="D100" s="18">
        <v>22</v>
      </c>
      <c r="E100" s="21">
        <f t="shared" si="4"/>
        <v>95.652173913043484</v>
      </c>
      <c r="F100" s="18">
        <v>24</v>
      </c>
      <c r="G100" s="18">
        <v>24</v>
      </c>
      <c r="H100" s="20">
        <f t="shared" si="5"/>
        <v>100</v>
      </c>
      <c r="I100" s="21">
        <f t="shared" si="6"/>
        <v>97.826086956521749</v>
      </c>
    </row>
    <row r="101" spans="1:9" ht="15.75" thickBot="1" x14ac:dyDescent="0.3">
      <c r="A101" s="16">
        <v>13</v>
      </c>
      <c r="B101" s="17" t="s">
        <v>20</v>
      </c>
      <c r="C101" s="18">
        <v>18</v>
      </c>
      <c r="D101" s="18">
        <v>18</v>
      </c>
      <c r="E101" s="22">
        <f t="shared" si="4"/>
        <v>100</v>
      </c>
      <c r="F101" s="18">
        <v>18</v>
      </c>
      <c r="G101" s="18">
        <v>18</v>
      </c>
      <c r="H101" s="20">
        <f t="shared" si="5"/>
        <v>100</v>
      </c>
      <c r="I101" s="20">
        <f t="shared" si="6"/>
        <v>100</v>
      </c>
    </row>
    <row r="102" spans="1:9" ht="15.75" thickBot="1" x14ac:dyDescent="0.3">
      <c r="A102" s="16">
        <v>14</v>
      </c>
      <c r="B102" s="17" t="s">
        <v>21</v>
      </c>
      <c r="C102" s="18">
        <v>22</v>
      </c>
      <c r="D102" s="18">
        <v>18</v>
      </c>
      <c r="E102" s="21">
        <f t="shared" si="4"/>
        <v>81.818181818181827</v>
      </c>
      <c r="F102" s="18">
        <v>18</v>
      </c>
      <c r="G102" s="18">
        <v>18</v>
      </c>
      <c r="H102" s="20">
        <f t="shared" si="5"/>
        <v>100</v>
      </c>
      <c r="I102" s="21">
        <f t="shared" si="6"/>
        <v>90.909090909090907</v>
      </c>
    </row>
    <row r="103" spans="1:9" ht="15.75" thickBot="1" x14ac:dyDescent="0.3">
      <c r="A103" s="16">
        <v>15</v>
      </c>
      <c r="B103" s="17" t="s">
        <v>22</v>
      </c>
      <c r="C103" s="18">
        <v>12</v>
      </c>
      <c r="D103" s="18">
        <v>12</v>
      </c>
      <c r="E103" s="22">
        <f t="shared" si="4"/>
        <v>100</v>
      </c>
      <c r="F103" s="18">
        <v>10</v>
      </c>
      <c r="G103" s="18">
        <v>10</v>
      </c>
      <c r="H103" s="20">
        <f t="shared" si="5"/>
        <v>100</v>
      </c>
      <c r="I103" s="20">
        <f t="shared" si="6"/>
        <v>100</v>
      </c>
    </row>
    <row r="104" spans="1:9" ht="15.75" thickBot="1" x14ac:dyDescent="0.3">
      <c r="A104" s="16">
        <v>16</v>
      </c>
      <c r="B104" s="17" t="s">
        <v>23</v>
      </c>
      <c r="C104" s="18">
        <v>23</v>
      </c>
      <c r="D104" s="18">
        <v>20</v>
      </c>
      <c r="E104" s="21">
        <f t="shared" si="4"/>
        <v>86.956521739130437</v>
      </c>
      <c r="F104" s="18">
        <v>18</v>
      </c>
      <c r="G104" s="18">
        <v>16</v>
      </c>
      <c r="H104" s="21">
        <f t="shared" si="5"/>
        <v>88.888888888888886</v>
      </c>
      <c r="I104" s="21">
        <f t="shared" si="6"/>
        <v>87.922705314009661</v>
      </c>
    </row>
    <row r="105" spans="1:9" ht="15.75" thickBot="1" x14ac:dyDescent="0.3">
      <c r="A105" s="16">
        <v>17</v>
      </c>
      <c r="B105" s="17" t="s">
        <v>24</v>
      </c>
      <c r="C105" s="18">
        <v>36</v>
      </c>
      <c r="D105" s="18">
        <v>35</v>
      </c>
      <c r="E105" s="21">
        <f t="shared" si="4"/>
        <v>97.222222222222214</v>
      </c>
      <c r="F105" s="18">
        <v>32</v>
      </c>
      <c r="G105" s="18">
        <v>30</v>
      </c>
      <c r="H105" s="21">
        <f t="shared" si="5"/>
        <v>93.75</v>
      </c>
      <c r="I105" s="21">
        <f t="shared" si="6"/>
        <v>95.486111111111114</v>
      </c>
    </row>
    <row r="106" spans="1:9" ht="15.75" thickBot="1" x14ac:dyDescent="0.3">
      <c r="A106" s="16">
        <v>18</v>
      </c>
      <c r="B106" s="17" t="s">
        <v>25</v>
      </c>
      <c r="C106" s="18">
        <v>25</v>
      </c>
      <c r="D106" s="18">
        <v>21</v>
      </c>
      <c r="E106" s="21">
        <f t="shared" si="4"/>
        <v>84</v>
      </c>
      <c r="F106" s="18">
        <v>17</v>
      </c>
      <c r="G106" s="18">
        <v>15</v>
      </c>
      <c r="H106" s="21">
        <f t="shared" si="5"/>
        <v>88.235294117647058</v>
      </c>
      <c r="I106" s="21">
        <f t="shared" si="6"/>
        <v>86.117647058823536</v>
      </c>
    </row>
    <row r="107" spans="1:9" ht="15.75" thickBot="1" x14ac:dyDescent="0.3">
      <c r="A107" s="16">
        <v>19</v>
      </c>
      <c r="B107" s="17" t="s">
        <v>26</v>
      </c>
      <c r="C107" s="18">
        <v>29</v>
      </c>
      <c r="D107" s="18">
        <v>28</v>
      </c>
      <c r="E107" s="21">
        <f t="shared" si="4"/>
        <v>96.551724137931032</v>
      </c>
      <c r="F107" s="18">
        <v>27</v>
      </c>
      <c r="G107" s="18">
        <v>25</v>
      </c>
      <c r="H107" s="21">
        <f t="shared" si="5"/>
        <v>92.592592592592595</v>
      </c>
      <c r="I107" s="21">
        <f t="shared" si="6"/>
        <v>94.572158365261814</v>
      </c>
    </row>
    <row r="108" spans="1:9" ht="15.75" thickBot="1" x14ac:dyDescent="0.3">
      <c r="A108" s="16">
        <v>20</v>
      </c>
      <c r="B108" s="17" t="s">
        <v>27</v>
      </c>
      <c r="C108" s="18">
        <v>49</v>
      </c>
      <c r="D108" s="18">
        <v>47</v>
      </c>
      <c r="E108" s="21">
        <f t="shared" si="4"/>
        <v>95.918367346938766</v>
      </c>
      <c r="F108" s="18">
        <v>51</v>
      </c>
      <c r="G108" s="18">
        <v>49</v>
      </c>
      <c r="H108" s="21">
        <f t="shared" si="5"/>
        <v>96.078431372549019</v>
      </c>
      <c r="I108" s="21">
        <f t="shared" si="6"/>
        <v>95.9983993597439</v>
      </c>
    </row>
    <row r="109" spans="1:9" ht="15.75" thickBot="1" x14ac:dyDescent="0.3">
      <c r="A109" s="16">
        <v>21</v>
      </c>
      <c r="B109" s="17" t="s">
        <v>28</v>
      </c>
      <c r="C109" s="18">
        <v>485</v>
      </c>
      <c r="D109" s="18">
        <v>452</v>
      </c>
      <c r="E109" s="21">
        <f t="shared" si="4"/>
        <v>93.19587628865979</v>
      </c>
      <c r="F109" s="18">
        <v>505</v>
      </c>
      <c r="G109" s="18">
        <v>484</v>
      </c>
      <c r="H109" s="21">
        <f t="shared" si="5"/>
        <v>95.841584158415841</v>
      </c>
      <c r="I109" s="21">
        <f t="shared" si="6"/>
        <v>94.518730223537816</v>
      </c>
    </row>
    <row r="110" spans="1:9" ht="15.75" thickBot="1" x14ac:dyDescent="0.3">
      <c r="A110" s="16">
        <v>22</v>
      </c>
      <c r="B110" s="17" t="s">
        <v>29</v>
      </c>
      <c r="C110" s="18">
        <v>477</v>
      </c>
      <c r="D110" s="18">
        <v>473</v>
      </c>
      <c r="E110" s="21">
        <f t="shared" si="4"/>
        <v>99.161425576519918</v>
      </c>
      <c r="F110" s="18">
        <v>479</v>
      </c>
      <c r="G110" s="18">
        <v>472</v>
      </c>
      <c r="H110" s="21">
        <f t="shared" si="5"/>
        <v>98.53862212943632</v>
      </c>
      <c r="I110" s="21">
        <f t="shared" si="6"/>
        <v>98.850023852978126</v>
      </c>
    </row>
    <row r="111" spans="1:9" ht="15.75" thickBot="1" x14ac:dyDescent="0.3">
      <c r="A111" s="16">
        <v>23</v>
      </c>
      <c r="B111" s="17" t="s">
        <v>30</v>
      </c>
      <c r="C111" s="18">
        <v>83</v>
      </c>
      <c r="D111" s="18">
        <v>81</v>
      </c>
      <c r="E111" s="21">
        <f t="shared" si="4"/>
        <v>97.590361445783131</v>
      </c>
      <c r="F111" s="18">
        <v>48</v>
      </c>
      <c r="G111" s="18">
        <v>44</v>
      </c>
      <c r="H111" s="21">
        <f t="shared" si="5"/>
        <v>91.666666666666657</v>
      </c>
      <c r="I111" s="21">
        <f t="shared" si="6"/>
        <v>94.628514056224901</v>
      </c>
    </row>
    <row r="112" spans="1:9" ht="15.75" thickBot="1" x14ac:dyDescent="0.3">
      <c r="A112" s="16">
        <v>24</v>
      </c>
      <c r="B112" s="17" t="s">
        <v>31</v>
      </c>
      <c r="C112" s="18">
        <v>73</v>
      </c>
      <c r="D112" s="18">
        <v>70</v>
      </c>
      <c r="E112" s="21">
        <f t="shared" si="4"/>
        <v>95.890410958904098</v>
      </c>
      <c r="F112" s="18">
        <v>45</v>
      </c>
      <c r="G112" s="18">
        <v>43</v>
      </c>
      <c r="H112" s="21">
        <f t="shared" si="5"/>
        <v>95.555555555555557</v>
      </c>
      <c r="I112" s="21">
        <f t="shared" si="6"/>
        <v>95.722983257229828</v>
      </c>
    </row>
    <row r="113" spans="1:9" ht="15.75" thickBot="1" x14ac:dyDescent="0.3">
      <c r="A113" s="16">
        <v>25</v>
      </c>
      <c r="B113" s="17" t="s">
        <v>32</v>
      </c>
      <c r="C113" s="18">
        <v>12</v>
      </c>
      <c r="D113" s="18">
        <v>4</v>
      </c>
      <c r="E113" s="21">
        <f t="shared" si="4"/>
        <v>33.333333333333329</v>
      </c>
      <c r="F113" s="18">
        <v>4</v>
      </c>
      <c r="G113" s="18">
        <v>4</v>
      </c>
      <c r="H113" s="20">
        <f t="shared" si="5"/>
        <v>100</v>
      </c>
      <c r="I113" s="21">
        <f t="shared" si="6"/>
        <v>66.666666666666657</v>
      </c>
    </row>
    <row r="114" spans="1:9" ht="15.75" thickBot="1" x14ac:dyDescent="0.3">
      <c r="A114" s="16">
        <v>26</v>
      </c>
      <c r="B114" s="17" t="s">
        <v>33</v>
      </c>
      <c r="C114" s="18">
        <v>39</v>
      </c>
      <c r="D114" s="18">
        <v>39</v>
      </c>
      <c r="E114" s="22">
        <f t="shared" si="4"/>
        <v>100</v>
      </c>
      <c r="F114" s="18">
        <v>25</v>
      </c>
      <c r="G114" s="18">
        <v>25</v>
      </c>
      <c r="H114" s="20">
        <f t="shared" si="5"/>
        <v>100</v>
      </c>
      <c r="I114" s="20">
        <f t="shared" si="6"/>
        <v>100</v>
      </c>
    </row>
    <row r="115" spans="1:9" ht="30.75" thickBot="1" x14ac:dyDescent="0.3">
      <c r="A115" s="16">
        <v>27</v>
      </c>
      <c r="B115" s="17" t="s">
        <v>34</v>
      </c>
      <c r="C115" s="18">
        <v>6</v>
      </c>
      <c r="D115" s="18">
        <v>6</v>
      </c>
      <c r="E115" s="22">
        <f t="shared" si="4"/>
        <v>100</v>
      </c>
      <c r="F115" s="18">
        <v>6</v>
      </c>
      <c r="G115" s="18">
        <v>6</v>
      </c>
      <c r="H115" s="20">
        <f t="shared" si="5"/>
        <v>100</v>
      </c>
      <c r="I115" s="20">
        <f t="shared" si="6"/>
        <v>100</v>
      </c>
    </row>
    <row r="116" spans="1:9" ht="15.75" thickBot="1" x14ac:dyDescent="0.3">
      <c r="A116" s="16">
        <v>28</v>
      </c>
      <c r="B116" s="17" t="s">
        <v>35</v>
      </c>
      <c r="C116" s="18">
        <v>16</v>
      </c>
      <c r="D116" s="18">
        <v>16</v>
      </c>
      <c r="E116" s="22">
        <f t="shared" si="4"/>
        <v>100</v>
      </c>
      <c r="F116" s="18">
        <v>8</v>
      </c>
      <c r="G116" s="18">
        <v>8</v>
      </c>
      <c r="H116" s="20">
        <f t="shared" si="5"/>
        <v>100</v>
      </c>
      <c r="I116" s="20">
        <f t="shared" si="6"/>
        <v>100</v>
      </c>
    </row>
    <row r="117" spans="1:9" ht="15.75" thickBot="1" x14ac:dyDescent="0.3">
      <c r="A117" s="16">
        <v>29</v>
      </c>
      <c r="B117" s="17" t="s">
        <v>36</v>
      </c>
      <c r="C117" s="18">
        <v>11</v>
      </c>
      <c r="D117" s="18">
        <v>7</v>
      </c>
      <c r="E117" s="21">
        <f t="shared" si="4"/>
        <v>63.636363636363633</v>
      </c>
      <c r="F117" s="18">
        <v>4</v>
      </c>
      <c r="G117" s="18">
        <v>4</v>
      </c>
      <c r="H117" s="20">
        <f t="shared" si="5"/>
        <v>100</v>
      </c>
      <c r="I117" s="21">
        <f t="shared" si="6"/>
        <v>81.818181818181813</v>
      </c>
    </row>
    <row r="118" spans="1:9" ht="15.75" thickBot="1" x14ac:dyDescent="0.3">
      <c r="A118" s="16">
        <v>30</v>
      </c>
      <c r="B118" s="17" t="s">
        <v>37</v>
      </c>
      <c r="C118" s="18">
        <v>17</v>
      </c>
      <c r="D118" s="18">
        <v>12</v>
      </c>
      <c r="E118" s="21">
        <f t="shared" si="4"/>
        <v>70.588235294117652</v>
      </c>
      <c r="F118" s="18">
        <v>5</v>
      </c>
      <c r="G118" s="18">
        <v>5</v>
      </c>
      <c r="H118" s="20">
        <f t="shared" si="5"/>
        <v>100</v>
      </c>
      <c r="I118" s="21">
        <f t="shared" si="6"/>
        <v>85.294117647058826</v>
      </c>
    </row>
    <row r="119" spans="1:9" ht="15.75" thickBot="1" x14ac:dyDescent="0.3">
      <c r="A119" s="16">
        <v>31</v>
      </c>
      <c r="B119" s="17" t="s">
        <v>38</v>
      </c>
      <c r="C119" s="18">
        <v>10</v>
      </c>
      <c r="D119" s="18">
        <v>10</v>
      </c>
      <c r="E119" s="22">
        <f t="shared" si="4"/>
        <v>100</v>
      </c>
      <c r="F119" s="18">
        <v>7</v>
      </c>
      <c r="G119" s="18">
        <v>7</v>
      </c>
      <c r="H119" s="20">
        <f t="shared" si="5"/>
        <v>100</v>
      </c>
      <c r="I119" s="20">
        <f t="shared" si="6"/>
        <v>100</v>
      </c>
    </row>
    <row r="120" spans="1:9" ht="15.75" thickBot="1" x14ac:dyDescent="0.3">
      <c r="A120" s="16">
        <v>32</v>
      </c>
      <c r="B120" s="17" t="s">
        <v>39</v>
      </c>
      <c r="C120" s="18">
        <v>7</v>
      </c>
      <c r="D120" s="18">
        <v>7</v>
      </c>
      <c r="E120" s="22">
        <f t="shared" si="4"/>
        <v>100</v>
      </c>
      <c r="F120" s="18">
        <v>7</v>
      </c>
      <c r="G120" s="18">
        <v>7</v>
      </c>
      <c r="H120" s="20">
        <f t="shared" si="5"/>
        <v>100</v>
      </c>
      <c r="I120" s="20">
        <f t="shared" si="6"/>
        <v>100</v>
      </c>
    </row>
    <row r="121" spans="1:9" ht="15.75" thickBot="1" x14ac:dyDescent="0.3">
      <c r="A121" s="16">
        <v>33</v>
      </c>
      <c r="B121" s="17" t="s">
        <v>40</v>
      </c>
      <c r="C121" s="18">
        <v>29</v>
      </c>
      <c r="D121" s="18">
        <v>28</v>
      </c>
      <c r="E121" s="21">
        <f t="shared" si="4"/>
        <v>96.551724137931032</v>
      </c>
      <c r="F121" s="18">
        <v>19</v>
      </c>
      <c r="G121" s="18">
        <v>19</v>
      </c>
      <c r="H121" s="20">
        <f t="shared" si="5"/>
        <v>100</v>
      </c>
      <c r="I121" s="21">
        <f t="shared" si="6"/>
        <v>98.275862068965523</v>
      </c>
    </row>
    <row r="122" spans="1:9" ht="15.75" thickBot="1" x14ac:dyDescent="0.3">
      <c r="A122" s="16">
        <v>34</v>
      </c>
      <c r="B122" s="17" t="s">
        <v>41</v>
      </c>
      <c r="C122" s="18">
        <v>6</v>
      </c>
      <c r="D122" s="18">
        <v>6</v>
      </c>
      <c r="E122" s="22">
        <f t="shared" si="4"/>
        <v>100</v>
      </c>
      <c r="F122" s="18">
        <v>1</v>
      </c>
      <c r="G122" s="18">
        <v>1</v>
      </c>
      <c r="H122" s="20">
        <f t="shared" si="5"/>
        <v>100</v>
      </c>
      <c r="I122" s="20">
        <f t="shared" si="6"/>
        <v>100</v>
      </c>
    </row>
    <row r="123" spans="1:9" ht="15.75" thickBot="1" x14ac:dyDescent="0.3">
      <c r="A123" s="16">
        <v>35</v>
      </c>
      <c r="B123" s="17" t="s">
        <v>42</v>
      </c>
      <c r="C123" s="18">
        <v>17</v>
      </c>
      <c r="D123" s="18">
        <v>17</v>
      </c>
      <c r="E123" s="22">
        <f t="shared" si="4"/>
        <v>100</v>
      </c>
      <c r="F123" s="18">
        <v>15</v>
      </c>
      <c r="G123" s="18">
        <v>15</v>
      </c>
      <c r="H123" s="20">
        <f t="shared" si="5"/>
        <v>100</v>
      </c>
      <c r="I123" s="20">
        <f t="shared" si="6"/>
        <v>100</v>
      </c>
    </row>
    <row r="124" spans="1:9" ht="15.75" thickBot="1" x14ac:dyDescent="0.3">
      <c r="A124" s="64">
        <v>36</v>
      </c>
      <c r="B124" s="17" t="s">
        <v>43</v>
      </c>
      <c r="C124" s="18">
        <v>2</v>
      </c>
      <c r="D124" s="18">
        <v>2</v>
      </c>
      <c r="E124" s="22">
        <f t="shared" si="4"/>
        <v>100</v>
      </c>
      <c r="F124" s="18">
        <v>1</v>
      </c>
      <c r="G124" s="18">
        <v>1</v>
      </c>
      <c r="H124" s="20">
        <f t="shared" si="5"/>
        <v>100</v>
      </c>
      <c r="I124" s="20">
        <f t="shared" si="6"/>
        <v>100</v>
      </c>
    </row>
    <row r="125" spans="1:9" ht="15.75" thickBot="1" x14ac:dyDescent="0.3">
      <c r="A125" s="16">
        <v>37</v>
      </c>
      <c r="B125" s="17" t="s">
        <v>44</v>
      </c>
      <c r="C125" s="18">
        <v>4</v>
      </c>
      <c r="D125" s="18">
        <v>4</v>
      </c>
      <c r="E125" s="22">
        <f t="shared" si="4"/>
        <v>100</v>
      </c>
      <c r="F125" s="18">
        <v>2</v>
      </c>
      <c r="G125" s="18">
        <v>2</v>
      </c>
      <c r="H125" s="20">
        <f t="shared" si="5"/>
        <v>100</v>
      </c>
      <c r="I125" s="20">
        <f t="shared" si="6"/>
        <v>100</v>
      </c>
    </row>
    <row r="126" spans="1:9" ht="15.75" thickBot="1" x14ac:dyDescent="0.3">
      <c r="A126" s="16">
        <v>38</v>
      </c>
      <c r="B126" s="17" t="s">
        <v>45</v>
      </c>
      <c r="C126" s="18">
        <v>16</v>
      </c>
      <c r="D126" s="18">
        <v>14</v>
      </c>
      <c r="E126" s="21">
        <f t="shared" si="4"/>
        <v>87.5</v>
      </c>
      <c r="F126" s="18">
        <v>9</v>
      </c>
      <c r="G126" s="18">
        <v>7</v>
      </c>
      <c r="H126" s="21">
        <f t="shared" si="5"/>
        <v>77.777777777777786</v>
      </c>
      <c r="I126" s="21">
        <f>(E126+H126)/2</f>
        <v>82.638888888888886</v>
      </c>
    </row>
    <row r="128" spans="1:9" ht="19.5" thickBot="1" x14ac:dyDescent="0.3">
      <c r="B128" s="1" t="s">
        <v>63</v>
      </c>
    </row>
    <row r="129" spans="1:8" ht="115.5" thickBot="1" x14ac:dyDescent="0.3">
      <c r="A129" s="2" t="s">
        <v>1</v>
      </c>
      <c r="B129" s="3" t="s">
        <v>2</v>
      </c>
      <c r="C129" s="4" t="s">
        <v>64</v>
      </c>
      <c r="D129" s="4" t="s">
        <v>65</v>
      </c>
      <c r="E129" s="4" t="s">
        <v>66</v>
      </c>
      <c r="F129" s="4" t="s">
        <v>67</v>
      </c>
      <c r="G129" s="4" t="s">
        <v>68</v>
      </c>
      <c r="H129" s="4" t="s">
        <v>7</v>
      </c>
    </row>
    <row r="130" spans="1:8" ht="15.75" thickBot="1" x14ac:dyDescent="0.3">
      <c r="A130" s="5">
        <v>1</v>
      </c>
      <c r="B130" s="6" t="s">
        <v>8</v>
      </c>
      <c r="C130" s="9" t="s">
        <v>53</v>
      </c>
      <c r="D130" s="9" t="s">
        <v>53</v>
      </c>
      <c r="E130" s="9" t="s">
        <v>53</v>
      </c>
      <c r="F130" s="9" t="s">
        <v>53</v>
      </c>
      <c r="G130" s="9" t="s">
        <v>53</v>
      </c>
      <c r="H130" s="9">
        <v>100</v>
      </c>
    </row>
    <row r="131" spans="1:8" ht="15.75" thickBot="1" x14ac:dyDescent="0.3">
      <c r="A131" s="5">
        <v>2</v>
      </c>
      <c r="B131" s="6" t="s">
        <v>9</v>
      </c>
      <c r="C131" s="9" t="s">
        <v>53</v>
      </c>
      <c r="D131" s="9" t="s">
        <v>53</v>
      </c>
      <c r="E131" s="9" t="s">
        <v>53</v>
      </c>
      <c r="F131" s="9" t="s">
        <v>53</v>
      </c>
      <c r="G131" s="9" t="s">
        <v>53</v>
      </c>
      <c r="H131" s="9">
        <v>100</v>
      </c>
    </row>
    <row r="132" spans="1:8" ht="15.75" thickBot="1" x14ac:dyDescent="0.3">
      <c r="A132" s="5">
        <v>3</v>
      </c>
      <c r="B132" s="6" t="s">
        <v>10</v>
      </c>
      <c r="C132" s="9" t="s">
        <v>54</v>
      </c>
      <c r="D132" s="9" t="s">
        <v>53</v>
      </c>
      <c r="E132" s="9" t="s">
        <v>53</v>
      </c>
      <c r="F132" s="9" t="s">
        <v>53</v>
      </c>
      <c r="G132" s="9" t="s">
        <v>53</v>
      </c>
      <c r="H132" s="9">
        <v>80</v>
      </c>
    </row>
    <row r="133" spans="1:8" ht="15.75" thickBot="1" x14ac:dyDescent="0.3">
      <c r="A133" s="5">
        <v>4</v>
      </c>
      <c r="B133" s="6" t="s">
        <v>11</v>
      </c>
      <c r="C133" s="9" t="s">
        <v>53</v>
      </c>
      <c r="D133" s="9" t="s">
        <v>53</v>
      </c>
      <c r="E133" s="9" t="s">
        <v>53</v>
      </c>
      <c r="F133" s="9" t="s">
        <v>53</v>
      </c>
      <c r="G133" s="9" t="s">
        <v>53</v>
      </c>
      <c r="H133" s="9">
        <v>100</v>
      </c>
    </row>
    <row r="134" spans="1:8" ht="15.75" thickBot="1" x14ac:dyDescent="0.3">
      <c r="A134" s="5">
        <v>5</v>
      </c>
      <c r="B134" s="6" t="s">
        <v>12</v>
      </c>
      <c r="C134" s="9" t="s">
        <v>54</v>
      </c>
      <c r="D134" s="9" t="s">
        <v>53</v>
      </c>
      <c r="E134" s="9" t="s">
        <v>53</v>
      </c>
      <c r="F134" s="9" t="s">
        <v>53</v>
      </c>
      <c r="G134" s="9" t="s">
        <v>53</v>
      </c>
      <c r="H134" s="9">
        <v>80</v>
      </c>
    </row>
    <row r="135" spans="1:8" ht="15.75" thickBot="1" x14ac:dyDescent="0.3">
      <c r="A135" s="5">
        <v>6</v>
      </c>
      <c r="B135" s="6" t="s">
        <v>13</v>
      </c>
      <c r="C135" s="9" t="s">
        <v>53</v>
      </c>
      <c r="D135" s="9" t="s">
        <v>53</v>
      </c>
      <c r="E135" s="9" t="s">
        <v>53</v>
      </c>
      <c r="F135" s="9" t="s">
        <v>53</v>
      </c>
      <c r="G135" s="9" t="s">
        <v>53</v>
      </c>
      <c r="H135" s="9">
        <v>100</v>
      </c>
    </row>
    <row r="136" spans="1:8" ht="15.75" thickBot="1" x14ac:dyDescent="0.3">
      <c r="A136" s="5">
        <v>7</v>
      </c>
      <c r="B136" s="6" t="s">
        <v>14</v>
      </c>
      <c r="C136" s="9" t="s">
        <v>53</v>
      </c>
      <c r="D136" s="9" t="s">
        <v>53</v>
      </c>
      <c r="E136" s="9" t="s">
        <v>53</v>
      </c>
      <c r="F136" s="9" t="s">
        <v>53</v>
      </c>
      <c r="G136" s="9" t="s">
        <v>53</v>
      </c>
      <c r="H136" s="9">
        <v>100</v>
      </c>
    </row>
    <row r="137" spans="1:8" ht="15.75" thickBot="1" x14ac:dyDescent="0.3">
      <c r="A137" s="5">
        <v>8</v>
      </c>
      <c r="B137" s="6" t="s">
        <v>15</v>
      </c>
      <c r="C137" s="9" t="s">
        <v>53</v>
      </c>
      <c r="D137" s="9" t="s">
        <v>53</v>
      </c>
      <c r="E137" s="9" t="s">
        <v>53</v>
      </c>
      <c r="F137" s="9" t="s">
        <v>53</v>
      </c>
      <c r="G137" s="9" t="s">
        <v>53</v>
      </c>
      <c r="H137" s="9">
        <v>100</v>
      </c>
    </row>
    <row r="138" spans="1:8" ht="15.75" thickBot="1" x14ac:dyDescent="0.3">
      <c r="A138" s="5">
        <v>9</v>
      </c>
      <c r="B138" s="6" t="s">
        <v>16</v>
      </c>
      <c r="C138" s="9" t="s">
        <v>54</v>
      </c>
      <c r="D138" s="9" t="s">
        <v>53</v>
      </c>
      <c r="E138" s="9" t="s">
        <v>53</v>
      </c>
      <c r="F138" s="9" t="s">
        <v>53</v>
      </c>
      <c r="G138" s="9" t="s">
        <v>53</v>
      </c>
      <c r="H138" s="9">
        <v>80</v>
      </c>
    </row>
    <row r="139" spans="1:8" ht="15.75" thickBot="1" x14ac:dyDescent="0.3">
      <c r="A139" s="5">
        <v>10</v>
      </c>
      <c r="B139" s="6" t="s">
        <v>17</v>
      </c>
      <c r="C139" s="9" t="s">
        <v>53</v>
      </c>
      <c r="D139" s="9" t="s">
        <v>53</v>
      </c>
      <c r="E139" s="9" t="s">
        <v>53</v>
      </c>
      <c r="F139" s="9" t="s">
        <v>53</v>
      </c>
      <c r="G139" s="9" t="s">
        <v>53</v>
      </c>
      <c r="H139" s="9">
        <v>100</v>
      </c>
    </row>
    <row r="140" spans="1:8" ht="15.75" thickBot="1" x14ac:dyDescent="0.3">
      <c r="A140" s="5">
        <v>11</v>
      </c>
      <c r="B140" s="6" t="s">
        <v>18</v>
      </c>
      <c r="C140" s="9" t="s">
        <v>54</v>
      </c>
      <c r="D140" s="9" t="s">
        <v>53</v>
      </c>
      <c r="E140" s="9" t="s">
        <v>53</v>
      </c>
      <c r="F140" s="9" t="s">
        <v>53</v>
      </c>
      <c r="G140" s="9" t="s">
        <v>53</v>
      </c>
      <c r="H140" s="9">
        <v>80</v>
      </c>
    </row>
    <row r="141" spans="1:8" ht="15.75" thickBot="1" x14ac:dyDescent="0.3">
      <c r="A141" s="5">
        <v>12</v>
      </c>
      <c r="B141" s="6" t="s">
        <v>19</v>
      </c>
      <c r="C141" s="9" t="s">
        <v>54</v>
      </c>
      <c r="D141" s="9" t="s">
        <v>53</v>
      </c>
      <c r="E141" s="9" t="s">
        <v>53</v>
      </c>
      <c r="F141" s="9" t="s">
        <v>53</v>
      </c>
      <c r="G141" s="9" t="s">
        <v>53</v>
      </c>
      <c r="H141" s="9">
        <v>80</v>
      </c>
    </row>
    <row r="142" spans="1:8" ht="15.75" thickBot="1" x14ac:dyDescent="0.3">
      <c r="A142" s="5">
        <v>13</v>
      </c>
      <c r="B142" s="6" t="s">
        <v>20</v>
      </c>
      <c r="C142" s="9" t="s">
        <v>53</v>
      </c>
      <c r="D142" s="9" t="s">
        <v>53</v>
      </c>
      <c r="E142" s="9" t="s">
        <v>53</v>
      </c>
      <c r="F142" s="9" t="s">
        <v>53</v>
      </c>
      <c r="G142" s="9" t="s">
        <v>53</v>
      </c>
      <c r="H142" s="9">
        <v>100</v>
      </c>
    </row>
    <row r="143" spans="1:8" ht="15.75" thickBot="1" x14ac:dyDescent="0.3">
      <c r="A143" s="5">
        <v>14</v>
      </c>
      <c r="B143" s="6" t="s">
        <v>21</v>
      </c>
      <c r="C143" s="9" t="s">
        <v>53</v>
      </c>
      <c r="D143" s="9" t="s">
        <v>53</v>
      </c>
      <c r="E143" s="9" t="s">
        <v>53</v>
      </c>
      <c r="F143" s="9" t="s">
        <v>53</v>
      </c>
      <c r="G143" s="9" t="s">
        <v>53</v>
      </c>
      <c r="H143" s="9">
        <v>100</v>
      </c>
    </row>
    <row r="144" spans="1:8" ht="15.75" thickBot="1" x14ac:dyDescent="0.3">
      <c r="A144" s="5">
        <v>15</v>
      </c>
      <c r="B144" s="6" t="s">
        <v>22</v>
      </c>
      <c r="C144" s="9" t="s">
        <v>53</v>
      </c>
      <c r="D144" s="9" t="s">
        <v>53</v>
      </c>
      <c r="E144" s="9" t="s">
        <v>53</v>
      </c>
      <c r="F144" s="9" t="s">
        <v>53</v>
      </c>
      <c r="G144" s="9" t="s">
        <v>53</v>
      </c>
      <c r="H144" s="9">
        <v>100</v>
      </c>
    </row>
    <row r="145" spans="1:8" ht="15.75" thickBot="1" x14ac:dyDescent="0.3">
      <c r="A145" s="5">
        <v>16</v>
      </c>
      <c r="B145" s="6" t="s">
        <v>23</v>
      </c>
      <c r="C145" s="9" t="s">
        <v>54</v>
      </c>
      <c r="D145" s="9" t="s">
        <v>53</v>
      </c>
      <c r="E145" s="9" t="s">
        <v>53</v>
      </c>
      <c r="F145" s="9" t="s">
        <v>53</v>
      </c>
      <c r="G145" s="9" t="s">
        <v>53</v>
      </c>
      <c r="H145" s="9">
        <v>80</v>
      </c>
    </row>
    <row r="146" spans="1:8" ht="15.75" thickBot="1" x14ac:dyDescent="0.3">
      <c r="A146" s="5">
        <v>17</v>
      </c>
      <c r="B146" s="6" t="s">
        <v>24</v>
      </c>
      <c r="C146" s="9" t="s">
        <v>53</v>
      </c>
      <c r="D146" s="9" t="s">
        <v>53</v>
      </c>
      <c r="E146" s="9" t="s">
        <v>53</v>
      </c>
      <c r="F146" s="9" t="s">
        <v>53</v>
      </c>
      <c r="G146" s="9" t="s">
        <v>53</v>
      </c>
      <c r="H146" s="9">
        <v>100</v>
      </c>
    </row>
    <row r="147" spans="1:8" ht="15.75" thickBot="1" x14ac:dyDescent="0.3">
      <c r="A147" s="5">
        <v>18</v>
      </c>
      <c r="B147" s="6" t="s">
        <v>25</v>
      </c>
      <c r="C147" s="9" t="s">
        <v>53</v>
      </c>
      <c r="D147" s="9" t="s">
        <v>53</v>
      </c>
      <c r="E147" s="9" t="s">
        <v>53</v>
      </c>
      <c r="F147" s="9" t="s">
        <v>53</v>
      </c>
      <c r="G147" s="9" t="s">
        <v>53</v>
      </c>
      <c r="H147" s="9">
        <v>100</v>
      </c>
    </row>
    <row r="148" spans="1:8" ht="15.75" thickBot="1" x14ac:dyDescent="0.3">
      <c r="A148" s="5">
        <v>19</v>
      </c>
      <c r="B148" s="6" t="s">
        <v>26</v>
      </c>
      <c r="C148" s="9" t="s">
        <v>54</v>
      </c>
      <c r="D148" s="9" t="s">
        <v>53</v>
      </c>
      <c r="E148" s="9" t="s">
        <v>53</v>
      </c>
      <c r="F148" s="9" t="s">
        <v>53</v>
      </c>
      <c r="G148" s="9" t="s">
        <v>53</v>
      </c>
      <c r="H148" s="9">
        <v>80</v>
      </c>
    </row>
    <row r="149" spans="1:8" ht="15.75" thickBot="1" x14ac:dyDescent="0.3">
      <c r="A149" s="5">
        <v>20</v>
      </c>
      <c r="B149" s="6" t="s">
        <v>27</v>
      </c>
      <c r="C149" s="9" t="s">
        <v>53</v>
      </c>
      <c r="D149" s="9" t="s">
        <v>53</v>
      </c>
      <c r="E149" s="9" t="s">
        <v>53</v>
      </c>
      <c r="F149" s="9" t="s">
        <v>53</v>
      </c>
      <c r="G149" s="9" t="s">
        <v>53</v>
      </c>
      <c r="H149" s="9">
        <v>100</v>
      </c>
    </row>
    <row r="150" spans="1:8" ht="15.75" thickBot="1" x14ac:dyDescent="0.3">
      <c r="A150" s="5">
        <v>21</v>
      </c>
      <c r="B150" s="6" t="s">
        <v>28</v>
      </c>
      <c r="C150" s="9" t="s">
        <v>53</v>
      </c>
      <c r="D150" s="9" t="s">
        <v>53</v>
      </c>
      <c r="E150" s="9" t="s">
        <v>53</v>
      </c>
      <c r="F150" s="9" t="s">
        <v>53</v>
      </c>
      <c r="G150" s="9" t="s">
        <v>53</v>
      </c>
      <c r="H150" s="9">
        <v>100</v>
      </c>
    </row>
    <row r="151" spans="1:8" ht="15.75" thickBot="1" x14ac:dyDescent="0.3">
      <c r="A151" s="5">
        <v>22</v>
      </c>
      <c r="B151" s="6" t="s">
        <v>29</v>
      </c>
      <c r="C151" s="9" t="s">
        <v>53</v>
      </c>
      <c r="D151" s="9" t="s">
        <v>53</v>
      </c>
      <c r="E151" s="9" t="s">
        <v>53</v>
      </c>
      <c r="F151" s="9" t="s">
        <v>53</v>
      </c>
      <c r="G151" s="9" t="s">
        <v>53</v>
      </c>
      <c r="H151" s="9">
        <v>100</v>
      </c>
    </row>
    <row r="152" spans="1:8" ht="15.75" thickBot="1" x14ac:dyDescent="0.3">
      <c r="A152" s="5">
        <v>23</v>
      </c>
      <c r="B152" s="6" t="s">
        <v>30</v>
      </c>
      <c r="C152" s="9" t="s">
        <v>53</v>
      </c>
      <c r="D152" s="9" t="s">
        <v>53</v>
      </c>
      <c r="E152" s="9" t="s">
        <v>53</v>
      </c>
      <c r="F152" s="9" t="s">
        <v>53</v>
      </c>
      <c r="G152" s="9" t="s">
        <v>53</v>
      </c>
      <c r="H152" s="9">
        <v>100</v>
      </c>
    </row>
    <row r="153" spans="1:8" ht="15.75" thickBot="1" x14ac:dyDescent="0.3">
      <c r="A153" s="5">
        <v>24</v>
      </c>
      <c r="B153" s="6" t="s">
        <v>31</v>
      </c>
      <c r="C153" s="9" t="s">
        <v>53</v>
      </c>
      <c r="D153" s="9" t="s">
        <v>53</v>
      </c>
      <c r="E153" s="9" t="s">
        <v>53</v>
      </c>
      <c r="F153" s="9" t="s">
        <v>53</v>
      </c>
      <c r="G153" s="9" t="s">
        <v>53</v>
      </c>
      <c r="H153" s="9">
        <v>100</v>
      </c>
    </row>
    <row r="154" spans="1:8" ht="15.75" thickBot="1" x14ac:dyDescent="0.3">
      <c r="A154" s="5">
        <v>25</v>
      </c>
      <c r="B154" s="6" t="s">
        <v>32</v>
      </c>
      <c r="C154" s="9" t="s">
        <v>53</v>
      </c>
      <c r="D154" s="9" t="s">
        <v>53</v>
      </c>
      <c r="E154" s="9" t="s">
        <v>53</v>
      </c>
      <c r="F154" s="9" t="s">
        <v>53</v>
      </c>
      <c r="G154" s="9" t="s">
        <v>53</v>
      </c>
      <c r="H154" s="9">
        <v>100</v>
      </c>
    </row>
    <row r="155" spans="1:8" ht="15.75" thickBot="1" x14ac:dyDescent="0.3">
      <c r="A155" s="5">
        <v>26</v>
      </c>
      <c r="B155" s="6" t="s">
        <v>33</v>
      </c>
      <c r="C155" s="9" t="s">
        <v>53</v>
      </c>
      <c r="D155" s="9" t="s">
        <v>53</v>
      </c>
      <c r="E155" s="9" t="s">
        <v>53</v>
      </c>
      <c r="F155" s="9" t="s">
        <v>53</v>
      </c>
      <c r="G155" s="9" t="s">
        <v>53</v>
      </c>
      <c r="H155" s="9">
        <v>100</v>
      </c>
    </row>
    <row r="156" spans="1:8" ht="15.75" thickBot="1" x14ac:dyDescent="0.3">
      <c r="A156" s="5">
        <v>27</v>
      </c>
      <c r="B156" s="6" t="s">
        <v>34</v>
      </c>
      <c r="C156" s="9" t="s">
        <v>53</v>
      </c>
      <c r="D156" s="9" t="s">
        <v>53</v>
      </c>
      <c r="E156" s="9" t="s">
        <v>53</v>
      </c>
      <c r="F156" s="9" t="s">
        <v>53</v>
      </c>
      <c r="G156" s="9" t="s">
        <v>53</v>
      </c>
      <c r="H156" s="9">
        <v>100</v>
      </c>
    </row>
    <row r="157" spans="1:8" ht="15.75" thickBot="1" x14ac:dyDescent="0.3">
      <c r="A157" s="5">
        <v>28</v>
      </c>
      <c r="B157" s="6" t="s">
        <v>35</v>
      </c>
      <c r="C157" s="9" t="s">
        <v>54</v>
      </c>
      <c r="D157" s="9" t="s">
        <v>53</v>
      </c>
      <c r="E157" s="9" t="s">
        <v>54</v>
      </c>
      <c r="F157" s="9" t="s">
        <v>53</v>
      </c>
      <c r="G157" s="9" t="s">
        <v>53</v>
      </c>
      <c r="H157" s="9">
        <v>60</v>
      </c>
    </row>
    <row r="158" spans="1:8" ht="15.75" thickBot="1" x14ac:dyDescent="0.3">
      <c r="A158" s="5">
        <v>29</v>
      </c>
      <c r="B158" s="6" t="s">
        <v>36</v>
      </c>
      <c r="C158" s="9" t="s">
        <v>53</v>
      </c>
      <c r="D158" s="9" t="s">
        <v>53</v>
      </c>
      <c r="E158" s="9" t="s">
        <v>53</v>
      </c>
      <c r="F158" s="9" t="s">
        <v>53</v>
      </c>
      <c r="G158" s="9" t="s">
        <v>53</v>
      </c>
      <c r="H158" s="9">
        <v>100</v>
      </c>
    </row>
    <row r="159" spans="1:8" ht="15.75" thickBot="1" x14ac:dyDescent="0.3">
      <c r="A159" s="5">
        <v>30</v>
      </c>
      <c r="B159" s="6" t="s">
        <v>37</v>
      </c>
      <c r="C159" s="9" t="s">
        <v>53</v>
      </c>
      <c r="D159" s="9" t="s">
        <v>53</v>
      </c>
      <c r="E159" s="9" t="s">
        <v>53</v>
      </c>
      <c r="F159" s="9" t="s">
        <v>53</v>
      </c>
      <c r="G159" s="9" t="s">
        <v>53</v>
      </c>
      <c r="H159" s="9">
        <v>100</v>
      </c>
    </row>
    <row r="160" spans="1:8" ht="15.75" thickBot="1" x14ac:dyDescent="0.3">
      <c r="A160" s="5">
        <v>31</v>
      </c>
      <c r="B160" s="6" t="s">
        <v>38</v>
      </c>
      <c r="C160" s="9" t="s">
        <v>53</v>
      </c>
      <c r="D160" s="9" t="s">
        <v>54</v>
      </c>
      <c r="E160" s="9" t="s">
        <v>53</v>
      </c>
      <c r="F160" s="9" t="s">
        <v>53</v>
      </c>
      <c r="G160" s="9" t="s">
        <v>53</v>
      </c>
      <c r="H160" s="9">
        <v>80</v>
      </c>
    </row>
    <row r="161" spans="1:8" ht="15.75" thickBot="1" x14ac:dyDescent="0.3">
      <c r="A161" s="5">
        <v>32</v>
      </c>
      <c r="B161" s="6" t="s">
        <v>39</v>
      </c>
      <c r="C161" s="9" t="s">
        <v>53</v>
      </c>
      <c r="D161" s="9" t="s">
        <v>53</v>
      </c>
      <c r="E161" s="9" t="s">
        <v>53</v>
      </c>
      <c r="F161" s="9" t="s">
        <v>53</v>
      </c>
      <c r="G161" s="9" t="s">
        <v>53</v>
      </c>
      <c r="H161" s="9">
        <v>100</v>
      </c>
    </row>
    <row r="162" spans="1:8" ht="15.75" thickBot="1" x14ac:dyDescent="0.3">
      <c r="A162" s="5">
        <v>33</v>
      </c>
      <c r="B162" s="6" t="s">
        <v>40</v>
      </c>
      <c r="C162" s="9" t="s">
        <v>53</v>
      </c>
      <c r="D162" s="9" t="s">
        <v>53</v>
      </c>
      <c r="E162" s="9" t="s">
        <v>53</v>
      </c>
      <c r="F162" s="9" t="s">
        <v>53</v>
      </c>
      <c r="G162" s="9" t="s">
        <v>53</v>
      </c>
      <c r="H162" s="9">
        <v>100</v>
      </c>
    </row>
    <row r="163" spans="1:8" ht="15.75" thickBot="1" x14ac:dyDescent="0.3">
      <c r="A163" s="5">
        <v>34</v>
      </c>
      <c r="B163" s="6" t="s">
        <v>41</v>
      </c>
      <c r="C163" s="9" t="s">
        <v>53</v>
      </c>
      <c r="D163" s="9" t="s">
        <v>53</v>
      </c>
      <c r="E163" s="9" t="s">
        <v>53</v>
      </c>
      <c r="F163" s="9" t="s">
        <v>53</v>
      </c>
      <c r="G163" s="9" t="s">
        <v>53</v>
      </c>
      <c r="H163" s="9">
        <v>100</v>
      </c>
    </row>
    <row r="164" spans="1:8" ht="15.75" thickBot="1" x14ac:dyDescent="0.3">
      <c r="A164" s="5">
        <v>35</v>
      </c>
      <c r="B164" s="6" t="s">
        <v>42</v>
      </c>
      <c r="C164" s="9" t="s">
        <v>53</v>
      </c>
      <c r="D164" s="9" t="s">
        <v>53</v>
      </c>
      <c r="E164" s="9" t="s">
        <v>53</v>
      </c>
      <c r="F164" s="9" t="s">
        <v>53</v>
      </c>
      <c r="G164" s="9" t="s">
        <v>53</v>
      </c>
      <c r="H164" s="9">
        <v>100</v>
      </c>
    </row>
    <row r="165" spans="1:8" ht="15.75" thickBot="1" x14ac:dyDescent="0.3">
      <c r="A165" s="64">
        <v>36</v>
      </c>
      <c r="B165" s="6" t="s">
        <v>43</v>
      </c>
      <c r="C165" s="9" t="s">
        <v>53</v>
      </c>
      <c r="D165" s="9" t="s">
        <v>53</v>
      </c>
      <c r="E165" s="9" t="s">
        <v>53</v>
      </c>
      <c r="F165" s="9" t="s">
        <v>53</v>
      </c>
      <c r="G165" s="9" t="s">
        <v>53</v>
      </c>
      <c r="H165" s="9">
        <v>100</v>
      </c>
    </row>
    <row r="166" spans="1:8" ht="15.75" thickBot="1" x14ac:dyDescent="0.3">
      <c r="A166" s="16">
        <v>37</v>
      </c>
      <c r="B166" s="6" t="s">
        <v>44</v>
      </c>
      <c r="C166" s="9" t="s">
        <v>53</v>
      </c>
      <c r="D166" s="9" t="s">
        <v>53</v>
      </c>
      <c r="E166" s="9" t="s">
        <v>53</v>
      </c>
      <c r="F166" s="9" t="s">
        <v>53</v>
      </c>
      <c r="G166" s="9" t="s">
        <v>53</v>
      </c>
      <c r="H166" s="9">
        <v>100</v>
      </c>
    </row>
    <row r="167" spans="1:8" ht="15.75" thickBot="1" x14ac:dyDescent="0.3">
      <c r="A167" s="16">
        <v>38</v>
      </c>
      <c r="B167" s="6" t="s">
        <v>45</v>
      </c>
      <c r="C167" s="9" t="s">
        <v>53</v>
      </c>
      <c r="D167" s="9" t="s">
        <v>53</v>
      </c>
      <c r="E167" s="9" t="s">
        <v>53</v>
      </c>
      <c r="F167" s="9" t="s">
        <v>53</v>
      </c>
      <c r="G167" s="9" t="s">
        <v>53</v>
      </c>
      <c r="H167" s="9">
        <v>100</v>
      </c>
    </row>
    <row r="169" spans="1:8" ht="19.5" thickBot="1" x14ac:dyDescent="0.3">
      <c r="B169" s="1" t="s">
        <v>69</v>
      </c>
    </row>
    <row r="170" spans="1:8" ht="88.5" thickBot="1" x14ac:dyDescent="0.3">
      <c r="A170" s="23" t="s">
        <v>1</v>
      </c>
      <c r="B170" s="24" t="s">
        <v>2</v>
      </c>
      <c r="C170" s="25" t="s">
        <v>70</v>
      </c>
      <c r="D170" s="25" t="s">
        <v>71</v>
      </c>
      <c r="E170" s="25" t="s">
        <v>7</v>
      </c>
    </row>
    <row r="171" spans="1:8" ht="15.75" thickBot="1" x14ac:dyDescent="0.3">
      <c r="A171" s="16">
        <v>1</v>
      </c>
      <c r="B171" s="17" t="s">
        <v>8</v>
      </c>
      <c r="C171" s="26">
        <v>177</v>
      </c>
      <c r="D171" s="27">
        <v>153</v>
      </c>
      <c r="E171" s="21">
        <f>(D171/C171)*100</f>
        <v>86.440677966101703</v>
      </c>
    </row>
    <row r="172" spans="1:8" ht="15.75" thickBot="1" x14ac:dyDescent="0.3">
      <c r="A172" s="16">
        <v>2</v>
      </c>
      <c r="B172" s="17" t="s">
        <v>9</v>
      </c>
      <c r="C172" s="26">
        <v>512</v>
      </c>
      <c r="D172" s="27">
        <v>482</v>
      </c>
      <c r="E172" s="21">
        <f t="shared" ref="E172:E208" si="7">(D172/C172)*100</f>
        <v>94.140625</v>
      </c>
    </row>
    <row r="173" spans="1:8" ht="15.75" thickBot="1" x14ac:dyDescent="0.3">
      <c r="A173" s="16">
        <v>3</v>
      </c>
      <c r="B173" s="17" t="s">
        <v>10</v>
      </c>
      <c r="C173" s="26">
        <v>150</v>
      </c>
      <c r="D173" s="27">
        <v>128</v>
      </c>
      <c r="E173" s="21">
        <f t="shared" si="7"/>
        <v>85.333333333333343</v>
      </c>
    </row>
    <row r="174" spans="1:8" ht="15.75" thickBot="1" x14ac:dyDescent="0.3">
      <c r="A174" s="16">
        <v>4</v>
      </c>
      <c r="B174" s="17" t="s">
        <v>11</v>
      </c>
      <c r="C174" s="26">
        <v>141</v>
      </c>
      <c r="D174" s="27">
        <v>119</v>
      </c>
      <c r="E174" s="21">
        <f t="shared" si="7"/>
        <v>84.39716312056737</v>
      </c>
    </row>
    <row r="175" spans="1:8" ht="15.75" thickBot="1" x14ac:dyDescent="0.3">
      <c r="A175" s="16">
        <v>5</v>
      </c>
      <c r="B175" s="17" t="s">
        <v>12</v>
      </c>
      <c r="C175" s="26">
        <v>46</v>
      </c>
      <c r="D175" s="27">
        <v>42</v>
      </c>
      <c r="E175" s="21">
        <f t="shared" si="7"/>
        <v>91.304347826086953</v>
      </c>
    </row>
    <row r="176" spans="1:8" ht="15.75" thickBot="1" x14ac:dyDescent="0.3">
      <c r="A176" s="16">
        <v>6</v>
      </c>
      <c r="B176" s="17" t="s">
        <v>13</v>
      </c>
      <c r="C176" s="26">
        <v>47</v>
      </c>
      <c r="D176" s="27">
        <v>47</v>
      </c>
      <c r="E176" s="21">
        <f t="shared" si="7"/>
        <v>100</v>
      </c>
    </row>
    <row r="177" spans="1:5" ht="15.75" thickBot="1" x14ac:dyDescent="0.3">
      <c r="A177" s="16">
        <v>7</v>
      </c>
      <c r="B177" s="17" t="s">
        <v>14</v>
      </c>
      <c r="C177" s="26">
        <v>71</v>
      </c>
      <c r="D177" s="27">
        <v>65</v>
      </c>
      <c r="E177" s="21">
        <f t="shared" si="7"/>
        <v>91.549295774647888</v>
      </c>
    </row>
    <row r="178" spans="1:5" ht="15.75" thickBot="1" x14ac:dyDescent="0.3">
      <c r="A178" s="16">
        <v>8</v>
      </c>
      <c r="B178" s="17" t="s">
        <v>15</v>
      </c>
      <c r="C178" s="26">
        <v>140</v>
      </c>
      <c r="D178" s="27">
        <v>140</v>
      </c>
      <c r="E178" s="22">
        <f t="shared" si="7"/>
        <v>100</v>
      </c>
    </row>
    <row r="179" spans="1:5" ht="15.75" thickBot="1" x14ac:dyDescent="0.3">
      <c r="A179" s="16">
        <v>9</v>
      </c>
      <c r="B179" s="17" t="s">
        <v>16</v>
      </c>
      <c r="C179" s="26">
        <v>73</v>
      </c>
      <c r="D179" s="27">
        <v>67</v>
      </c>
      <c r="E179" s="21">
        <f t="shared" si="7"/>
        <v>91.780821917808225</v>
      </c>
    </row>
    <row r="180" spans="1:5" ht="15.75" thickBot="1" x14ac:dyDescent="0.3">
      <c r="A180" s="16">
        <v>10</v>
      </c>
      <c r="B180" s="17" t="s">
        <v>17</v>
      </c>
      <c r="C180" s="26">
        <v>117</v>
      </c>
      <c r="D180" s="27">
        <v>91</v>
      </c>
      <c r="E180" s="21">
        <f t="shared" si="7"/>
        <v>77.777777777777786</v>
      </c>
    </row>
    <row r="181" spans="1:5" ht="15.75" thickBot="1" x14ac:dyDescent="0.3">
      <c r="A181" s="16">
        <v>11</v>
      </c>
      <c r="B181" s="17" t="s">
        <v>18</v>
      </c>
      <c r="C181" s="26">
        <v>47</v>
      </c>
      <c r="D181" s="27">
        <v>43</v>
      </c>
      <c r="E181" s="21">
        <f t="shared" si="7"/>
        <v>91.489361702127653</v>
      </c>
    </row>
    <row r="182" spans="1:5" ht="15.75" thickBot="1" x14ac:dyDescent="0.3">
      <c r="A182" s="16">
        <v>12</v>
      </c>
      <c r="B182" s="17" t="s">
        <v>19</v>
      </c>
      <c r="C182" s="26">
        <v>32</v>
      </c>
      <c r="D182" s="27">
        <v>30</v>
      </c>
      <c r="E182" s="21">
        <f t="shared" si="7"/>
        <v>93.75</v>
      </c>
    </row>
    <row r="183" spans="1:5" ht="15.75" thickBot="1" x14ac:dyDescent="0.3">
      <c r="A183" s="16">
        <v>13</v>
      </c>
      <c r="B183" s="17" t="s">
        <v>20</v>
      </c>
      <c r="C183" s="26">
        <v>20</v>
      </c>
      <c r="D183" s="27">
        <v>20</v>
      </c>
      <c r="E183" s="22">
        <f t="shared" si="7"/>
        <v>100</v>
      </c>
    </row>
    <row r="184" spans="1:5" ht="15.75" thickBot="1" x14ac:dyDescent="0.3">
      <c r="A184" s="16">
        <v>14</v>
      </c>
      <c r="B184" s="17" t="s">
        <v>21</v>
      </c>
      <c r="C184" s="26">
        <v>22</v>
      </c>
      <c r="D184" s="27">
        <v>22</v>
      </c>
      <c r="E184" s="22">
        <f t="shared" si="7"/>
        <v>100</v>
      </c>
    </row>
    <row r="185" spans="1:5" ht="15.75" thickBot="1" x14ac:dyDescent="0.3">
      <c r="A185" s="16">
        <v>15</v>
      </c>
      <c r="B185" s="17" t="s">
        <v>22</v>
      </c>
      <c r="C185" s="26">
        <v>18</v>
      </c>
      <c r="D185" s="27">
        <v>18</v>
      </c>
      <c r="E185" s="22">
        <f t="shared" si="7"/>
        <v>100</v>
      </c>
    </row>
    <row r="186" spans="1:5" ht="15.75" thickBot="1" x14ac:dyDescent="0.3">
      <c r="A186" s="16">
        <v>16</v>
      </c>
      <c r="B186" s="17" t="s">
        <v>23</v>
      </c>
      <c r="C186" s="26">
        <v>32</v>
      </c>
      <c r="D186" s="27">
        <v>32</v>
      </c>
      <c r="E186" s="22">
        <f t="shared" si="7"/>
        <v>100</v>
      </c>
    </row>
    <row r="187" spans="1:5" ht="15.75" thickBot="1" x14ac:dyDescent="0.3">
      <c r="A187" s="16">
        <v>17</v>
      </c>
      <c r="B187" s="17" t="s">
        <v>24</v>
      </c>
      <c r="C187" s="26">
        <v>42</v>
      </c>
      <c r="D187" s="27">
        <v>38</v>
      </c>
      <c r="E187" s="21">
        <f t="shared" si="7"/>
        <v>90.476190476190482</v>
      </c>
    </row>
    <row r="188" spans="1:5" ht="15.75" thickBot="1" x14ac:dyDescent="0.3">
      <c r="A188" s="16">
        <v>18</v>
      </c>
      <c r="B188" s="17" t="s">
        <v>25</v>
      </c>
      <c r="C188" s="26">
        <v>29</v>
      </c>
      <c r="D188" s="27">
        <v>29</v>
      </c>
      <c r="E188" s="22">
        <f t="shared" si="7"/>
        <v>100</v>
      </c>
    </row>
    <row r="189" spans="1:5" ht="15.75" thickBot="1" x14ac:dyDescent="0.3">
      <c r="A189" s="16">
        <v>19</v>
      </c>
      <c r="B189" s="17" t="s">
        <v>26</v>
      </c>
      <c r="C189" s="26">
        <v>44</v>
      </c>
      <c r="D189" s="27">
        <v>38</v>
      </c>
      <c r="E189" s="21">
        <f t="shared" si="7"/>
        <v>86.36363636363636</v>
      </c>
    </row>
    <row r="190" spans="1:5" ht="15.75" thickBot="1" x14ac:dyDescent="0.3">
      <c r="A190" s="16">
        <v>20</v>
      </c>
      <c r="B190" s="17" t="s">
        <v>27</v>
      </c>
      <c r="C190" s="26">
        <v>60</v>
      </c>
      <c r="D190" s="27">
        <v>60</v>
      </c>
      <c r="E190" s="22">
        <f t="shared" si="7"/>
        <v>100</v>
      </c>
    </row>
    <row r="191" spans="1:5" ht="15.75" thickBot="1" x14ac:dyDescent="0.3">
      <c r="A191" s="16">
        <v>21</v>
      </c>
      <c r="B191" s="17" t="s">
        <v>28</v>
      </c>
      <c r="C191" s="27">
        <v>580</v>
      </c>
      <c r="D191" s="27">
        <v>559</v>
      </c>
      <c r="E191" s="21">
        <f t="shared" si="7"/>
        <v>96.379310344827587</v>
      </c>
    </row>
    <row r="192" spans="1:5" ht="15.75" thickBot="1" x14ac:dyDescent="0.3">
      <c r="A192" s="16">
        <v>22</v>
      </c>
      <c r="B192" s="17" t="s">
        <v>29</v>
      </c>
      <c r="C192" s="27">
        <v>560</v>
      </c>
      <c r="D192" s="27">
        <v>541</v>
      </c>
      <c r="E192" s="21">
        <f t="shared" si="7"/>
        <v>96.607142857142861</v>
      </c>
    </row>
    <row r="193" spans="1:5" ht="15.75" thickBot="1" x14ac:dyDescent="0.3">
      <c r="A193" s="16">
        <v>23</v>
      </c>
      <c r="B193" s="17" t="s">
        <v>30</v>
      </c>
      <c r="C193" s="27">
        <v>92</v>
      </c>
      <c r="D193" s="27">
        <v>86</v>
      </c>
      <c r="E193" s="21">
        <f t="shared" si="7"/>
        <v>93.478260869565219</v>
      </c>
    </row>
    <row r="194" spans="1:5" ht="15.75" thickBot="1" x14ac:dyDescent="0.3">
      <c r="A194" s="16">
        <v>24</v>
      </c>
      <c r="B194" s="17" t="s">
        <v>31</v>
      </c>
      <c r="C194" s="27">
        <v>84</v>
      </c>
      <c r="D194" s="27">
        <v>79</v>
      </c>
      <c r="E194" s="21">
        <f t="shared" si="7"/>
        <v>94.047619047619051</v>
      </c>
    </row>
    <row r="195" spans="1:5" ht="15.75" thickBot="1" x14ac:dyDescent="0.3">
      <c r="A195" s="16">
        <v>25</v>
      </c>
      <c r="B195" s="17" t="s">
        <v>32</v>
      </c>
      <c r="C195" s="27">
        <v>27</v>
      </c>
      <c r="D195" s="27">
        <v>15</v>
      </c>
      <c r="E195" s="21">
        <f t="shared" si="7"/>
        <v>55.555555555555557</v>
      </c>
    </row>
    <row r="196" spans="1:5" ht="15.75" thickBot="1" x14ac:dyDescent="0.3">
      <c r="A196" s="16">
        <v>26</v>
      </c>
      <c r="B196" s="17" t="s">
        <v>33</v>
      </c>
      <c r="C196" s="27">
        <v>42</v>
      </c>
      <c r="D196" s="27">
        <v>40</v>
      </c>
      <c r="E196" s="21">
        <f t="shared" si="7"/>
        <v>95.238095238095227</v>
      </c>
    </row>
    <row r="197" spans="1:5" ht="30.75" thickBot="1" x14ac:dyDescent="0.3">
      <c r="A197" s="16">
        <v>27</v>
      </c>
      <c r="B197" s="17" t="s">
        <v>34</v>
      </c>
      <c r="C197" s="27">
        <v>6</v>
      </c>
      <c r="D197" s="27">
        <v>6</v>
      </c>
      <c r="E197" s="22">
        <f t="shared" si="7"/>
        <v>100</v>
      </c>
    </row>
    <row r="198" spans="1:5" ht="15.75" thickBot="1" x14ac:dyDescent="0.3">
      <c r="A198" s="16">
        <v>28</v>
      </c>
      <c r="B198" s="17" t="s">
        <v>35</v>
      </c>
      <c r="C198" s="27">
        <v>17</v>
      </c>
      <c r="D198" s="27">
        <v>17</v>
      </c>
      <c r="E198" s="22">
        <f t="shared" si="7"/>
        <v>100</v>
      </c>
    </row>
    <row r="199" spans="1:5" ht="15.75" thickBot="1" x14ac:dyDescent="0.3">
      <c r="A199" s="16">
        <v>29</v>
      </c>
      <c r="B199" s="17" t="s">
        <v>36</v>
      </c>
      <c r="C199" s="27">
        <v>15</v>
      </c>
      <c r="D199" s="27">
        <v>15</v>
      </c>
      <c r="E199" s="22">
        <f t="shared" si="7"/>
        <v>100</v>
      </c>
    </row>
    <row r="200" spans="1:5" ht="15.75" thickBot="1" x14ac:dyDescent="0.3">
      <c r="A200" s="16">
        <v>30</v>
      </c>
      <c r="B200" s="17" t="s">
        <v>37</v>
      </c>
      <c r="C200" s="27">
        <v>22</v>
      </c>
      <c r="D200" s="27">
        <v>22</v>
      </c>
      <c r="E200" s="22">
        <f t="shared" si="7"/>
        <v>100</v>
      </c>
    </row>
    <row r="201" spans="1:5" ht="15.75" thickBot="1" x14ac:dyDescent="0.3">
      <c r="A201" s="16">
        <v>31</v>
      </c>
      <c r="B201" s="17" t="s">
        <v>38</v>
      </c>
      <c r="C201" s="27">
        <v>10</v>
      </c>
      <c r="D201" s="27">
        <v>10</v>
      </c>
      <c r="E201" s="22">
        <f t="shared" si="7"/>
        <v>100</v>
      </c>
    </row>
    <row r="202" spans="1:5" ht="15.75" thickBot="1" x14ac:dyDescent="0.3">
      <c r="A202" s="16">
        <v>32</v>
      </c>
      <c r="B202" s="17" t="s">
        <v>39</v>
      </c>
      <c r="C202" s="27">
        <v>7</v>
      </c>
      <c r="D202" s="27">
        <v>7</v>
      </c>
      <c r="E202" s="22">
        <f t="shared" si="7"/>
        <v>100</v>
      </c>
    </row>
    <row r="203" spans="1:5" ht="15.75" thickBot="1" x14ac:dyDescent="0.3">
      <c r="A203" s="16">
        <v>33</v>
      </c>
      <c r="B203" s="17" t="s">
        <v>40</v>
      </c>
      <c r="C203" s="27">
        <v>33</v>
      </c>
      <c r="D203" s="27">
        <v>32</v>
      </c>
      <c r="E203" s="21">
        <f t="shared" si="7"/>
        <v>96.969696969696969</v>
      </c>
    </row>
    <row r="204" spans="1:5" ht="15.75" thickBot="1" x14ac:dyDescent="0.3">
      <c r="A204" s="16">
        <v>34</v>
      </c>
      <c r="B204" s="17" t="s">
        <v>41</v>
      </c>
      <c r="C204" s="27">
        <v>18</v>
      </c>
      <c r="D204" s="27">
        <v>18</v>
      </c>
      <c r="E204" s="22">
        <f t="shared" si="7"/>
        <v>100</v>
      </c>
    </row>
    <row r="205" spans="1:5" ht="15.75" thickBot="1" x14ac:dyDescent="0.3">
      <c r="A205" s="16">
        <v>35</v>
      </c>
      <c r="B205" s="17" t="s">
        <v>42</v>
      </c>
      <c r="C205" s="27">
        <v>18</v>
      </c>
      <c r="D205" s="27">
        <v>18</v>
      </c>
      <c r="E205" s="22">
        <f t="shared" si="7"/>
        <v>100</v>
      </c>
    </row>
    <row r="206" spans="1:5" ht="15.75" thickBot="1" x14ac:dyDescent="0.3">
      <c r="A206" s="64">
        <v>36</v>
      </c>
      <c r="B206" s="17" t="s">
        <v>43</v>
      </c>
      <c r="C206" s="27">
        <v>6</v>
      </c>
      <c r="D206" s="27">
        <v>4</v>
      </c>
      <c r="E206" s="21">
        <f t="shared" si="7"/>
        <v>66.666666666666657</v>
      </c>
    </row>
    <row r="207" spans="1:5" ht="15.75" thickBot="1" x14ac:dyDescent="0.3">
      <c r="A207" s="16">
        <v>37</v>
      </c>
      <c r="B207" s="17" t="s">
        <v>44</v>
      </c>
      <c r="C207" s="27">
        <v>10</v>
      </c>
      <c r="D207" s="27">
        <v>8</v>
      </c>
      <c r="E207" s="21">
        <f t="shared" si="7"/>
        <v>80</v>
      </c>
    </row>
    <row r="208" spans="1:5" ht="15.75" thickBot="1" x14ac:dyDescent="0.3">
      <c r="A208" s="16">
        <v>38</v>
      </c>
      <c r="B208" s="17" t="s">
        <v>45</v>
      </c>
      <c r="C208" s="27">
        <v>20</v>
      </c>
      <c r="D208" s="27">
        <v>18</v>
      </c>
      <c r="E208" s="21">
        <f t="shared" si="7"/>
        <v>90</v>
      </c>
    </row>
    <row r="210" spans="1:8" ht="19.5" thickBot="1" x14ac:dyDescent="0.3">
      <c r="B210" s="1" t="s">
        <v>72</v>
      </c>
    </row>
    <row r="211" spans="1:8" ht="132.75" thickBot="1" x14ac:dyDescent="0.3">
      <c r="A211" s="2" t="s">
        <v>1</v>
      </c>
      <c r="B211" s="3" t="s">
        <v>2</v>
      </c>
      <c r="C211" s="4" t="s">
        <v>73</v>
      </c>
      <c r="D211" s="4" t="s">
        <v>74</v>
      </c>
      <c r="E211" s="4" t="s">
        <v>75</v>
      </c>
      <c r="F211" s="4" t="s">
        <v>76</v>
      </c>
      <c r="G211" s="4" t="s">
        <v>77</v>
      </c>
      <c r="H211" s="4" t="s">
        <v>7</v>
      </c>
    </row>
    <row r="212" spans="1:8" ht="15.75" thickBot="1" x14ac:dyDescent="0.3">
      <c r="A212" s="5">
        <v>1</v>
      </c>
      <c r="B212" s="6" t="s">
        <v>8</v>
      </c>
      <c r="C212" s="19" t="s">
        <v>54</v>
      </c>
      <c r="D212" s="19" t="s">
        <v>54</v>
      </c>
      <c r="E212" s="19" t="s">
        <v>54</v>
      </c>
      <c r="F212" s="19" t="s">
        <v>54</v>
      </c>
      <c r="G212" s="19" t="s">
        <v>54</v>
      </c>
      <c r="H212" s="20">
        <v>0</v>
      </c>
    </row>
    <row r="213" spans="1:8" ht="15.75" thickBot="1" x14ac:dyDescent="0.3">
      <c r="A213" s="5">
        <v>2</v>
      </c>
      <c r="B213" s="6" t="s">
        <v>9</v>
      </c>
      <c r="C213" s="19" t="s">
        <v>53</v>
      </c>
      <c r="D213" s="19" t="s">
        <v>54</v>
      </c>
      <c r="E213" s="19" t="s">
        <v>54</v>
      </c>
      <c r="F213" s="19" t="s">
        <v>54</v>
      </c>
      <c r="G213" s="19" t="s">
        <v>53</v>
      </c>
      <c r="H213" s="20">
        <v>40</v>
      </c>
    </row>
    <row r="214" spans="1:8" ht="15.75" thickBot="1" x14ac:dyDescent="0.3">
      <c r="A214" s="5">
        <v>3</v>
      </c>
      <c r="B214" s="6" t="s">
        <v>10</v>
      </c>
      <c r="C214" s="19" t="s">
        <v>54</v>
      </c>
      <c r="D214" s="19" t="s">
        <v>54</v>
      </c>
      <c r="E214" s="19" t="s">
        <v>54</v>
      </c>
      <c r="F214" s="19" t="s">
        <v>54</v>
      </c>
      <c r="G214" s="19" t="s">
        <v>54</v>
      </c>
      <c r="H214" s="20">
        <v>0</v>
      </c>
    </row>
    <row r="215" spans="1:8" ht="15.75" thickBot="1" x14ac:dyDescent="0.3">
      <c r="A215" s="5">
        <v>4</v>
      </c>
      <c r="B215" s="6" t="s">
        <v>11</v>
      </c>
      <c r="C215" s="19" t="s">
        <v>53</v>
      </c>
      <c r="D215" s="19" t="s">
        <v>53</v>
      </c>
      <c r="E215" s="19" t="s">
        <v>53</v>
      </c>
      <c r="F215" s="19" t="s">
        <v>54</v>
      </c>
      <c r="G215" s="19" t="s">
        <v>54</v>
      </c>
      <c r="H215" s="20">
        <v>60</v>
      </c>
    </row>
    <row r="216" spans="1:8" ht="15.75" thickBot="1" x14ac:dyDescent="0.3">
      <c r="A216" s="5">
        <v>5</v>
      </c>
      <c r="B216" s="6" t="s">
        <v>12</v>
      </c>
      <c r="C216" s="19" t="s">
        <v>53</v>
      </c>
      <c r="D216" s="19" t="s">
        <v>54</v>
      </c>
      <c r="E216" s="19" t="s">
        <v>54</v>
      </c>
      <c r="F216" s="19" t="s">
        <v>54</v>
      </c>
      <c r="G216" s="19" t="s">
        <v>54</v>
      </c>
      <c r="H216" s="20">
        <v>20</v>
      </c>
    </row>
    <row r="217" spans="1:8" ht="15.75" thickBot="1" x14ac:dyDescent="0.3">
      <c r="A217" s="5">
        <v>6</v>
      </c>
      <c r="B217" s="6" t="s">
        <v>13</v>
      </c>
      <c r="C217" s="19" t="s">
        <v>53</v>
      </c>
      <c r="D217" s="19" t="s">
        <v>54</v>
      </c>
      <c r="E217" s="19" t="s">
        <v>54</v>
      </c>
      <c r="F217" s="19" t="s">
        <v>54</v>
      </c>
      <c r="G217" s="19" t="s">
        <v>53</v>
      </c>
      <c r="H217" s="20">
        <v>40</v>
      </c>
    </row>
    <row r="218" spans="1:8" ht="15.75" thickBot="1" x14ac:dyDescent="0.3">
      <c r="A218" s="5">
        <v>7</v>
      </c>
      <c r="B218" s="6" t="s">
        <v>14</v>
      </c>
      <c r="C218" s="19" t="s">
        <v>53</v>
      </c>
      <c r="D218" s="19" t="s">
        <v>54</v>
      </c>
      <c r="E218" s="19" t="s">
        <v>54</v>
      </c>
      <c r="F218" s="19" t="s">
        <v>54</v>
      </c>
      <c r="G218" s="19" t="s">
        <v>54</v>
      </c>
      <c r="H218" s="20">
        <v>20</v>
      </c>
    </row>
    <row r="219" spans="1:8" ht="15.75" thickBot="1" x14ac:dyDescent="0.3">
      <c r="A219" s="5">
        <v>8</v>
      </c>
      <c r="B219" s="6" t="s">
        <v>15</v>
      </c>
      <c r="C219" s="19" t="s">
        <v>54</v>
      </c>
      <c r="D219" s="19" t="s">
        <v>54</v>
      </c>
      <c r="E219" s="19" t="s">
        <v>53</v>
      </c>
      <c r="F219" s="19" t="s">
        <v>54</v>
      </c>
      <c r="G219" s="19" t="s">
        <v>54</v>
      </c>
      <c r="H219" s="20">
        <v>20</v>
      </c>
    </row>
    <row r="220" spans="1:8" ht="15.75" thickBot="1" x14ac:dyDescent="0.3">
      <c r="A220" s="5">
        <v>9</v>
      </c>
      <c r="B220" s="6" t="s">
        <v>16</v>
      </c>
      <c r="C220" s="19" t="s">
        <v>54</v>
      </c>
      <c r="D220" s="19" t="s">
        <v>54</v>
      </c>
      <c r="E220" s="19" t="s">
        <v>54</v>
      </c>
      <c r="F220" s="19" t="s">
        <v>54</v>
      </c>
      <c r="G220" s="19" t="s">
        <v>54</v>
      </c>
      <c r="H220" s="20">
        <v>0</v>
      </c>
    </row>
    <row r="221" spans="1:8" ht="15.75" thickBot="1" x14ac:dyDescent="0.3">
      <c r="A221" s="5">
        <v>10</v>
      </c>
      <c r="B221" s="6" t="s">
        <v>17</v>
      </c>
      <c r="C221" s="19" t="s">
        <v>54</v>
      </c>
      <c r="D221" s="19" t="s">
        <v>54</v>
      </c>
      <c r="E221" s="19" t="s">
        <v>54</v>
      </c>
      <c r="F221" s="19" t="s">
        <v>54</v>
      </c>
      <c r="G221" s="19" t="s">
        <v>54</v>
      </c>
      <c r="H221" s="20">
        <v>0</v>
      </c>
    </row>
    <row r="222" spans="1:8" ht="15.75" thickBot="1" x14ac:dyDescent="0.3">
      <c r="A222" s="5">
        <v>11</v>
      </c>
      <c r="B222" s="6" t="s">
        <v>18</v>
      </c>
      <c r="C222" s="19" t="s">
        <v>54</v>
      </c>
      <c r="D222" s="19" t="s">
        <v>54</v>
      </c>
      <c r="E222" s="19" t="s">
        <v>53</v>
      </c>
      <c r="F222" s="19" t="s">
        <v>54</v>
      </c>
      <c r="G222" s="19" t="s">
        <v>54</v>
      </c>
      <c r="H222" s="20">
        <v>20</v>
      </c>
    </row>
    <row r="223" spans="1:8" ht="15.75" thickBot="1" x14ac:dyDescent="0.3">
      <c r="A223" s="5">
        <v>12</v>
      </c>
      <c r="B223" s="6" t="s">
        <v>19</v>
      </c>
      <c r="C223" s="19" t="s">
        <v>53</v>
      </c>
      <c r="D223" s="19" t="s">
        <v>54</v>
      </c>
      <c r="E223" s="19" t="s">
        <v>53</v>
      </c>
      <c r="F223" s="19" t="s">
        <v>54</v>
      </c>
      <c r="G223" s="19" t="s">
        <v>53</v>
      </c>
      <c r="H223" s="20">
        <v>60</v>
      </c>
    </row>
    <row r="224" spans="1:8" ht="15.75" thickBot="1" x14ac:dyDescent="0.3">
      <c r="A224" s="5">
        <v>13</v>
      </c>
      <c r="B224" s="6" t="s">
        <v>20</v>
      </c>
      <c r="C224" s="19" t="s">
        <v>53</v>
      </c>
      <c r="D224" s="19" t="s">
        <v>53</v>
      </c>
      <c r="E224" s="19" t="s">
        <v>54</v>
      </c>
      <c r="F224" s="19" t="s">
        <v>54</v>
      </c>
      <c r="G224" s="19" t="s">
        <v>54</v>
      </c>
      <c r="H224" s="20">
        <v>40</v>
      </c>
    </row>
    <row r="225" spans="1:8" ht="15.75" thickBot="1" x14ac:dyDescent="0.3">
      <c r="A225" s="5">
        <v>14</v>
      </c>
      <c r="B225" s="6" t="s">
        <v>21</v>
      </c>
      <c r="C225" s="19" t="s">
        <v>53</v>
      </c>
      <c r="D225" s="19" t="s">
        <v>54</v>
      </c>
      <c r="E225" s="19" t="s">
        <v>53</v>
      </c>
      <c r="F225" s="19" t="s">
        <v>54</v>
      </c>
      <c r="G225" s="19" t="s">
        <v>54</v>
      </c>
      <c r="H225" s="20">
        <v>40</v>
      </c>
    </row>
    <row r="226" spans="1:8" ht="15.75" thickBot="1" x14ac:dyDescent="0.3">
      <c r="A226" s="5">
        <v>15</v>
      </c>
      <c r="B226" s="6" t="s">
        <v>22</v>
      </c>
      <c r="C226" s="19" t="s">
        <v>53</v>
      </c>
      <c r="D226" s="19" t="s">
        <v>54</v>
      </c>
      <c r="E226" s="19" t="s">
        <v>53</v>
      </c>
      <c r="F226" s="19" t="s">
        <v>54</v>
      </c>
      <c r="G226" s="19" t="s">
        <v>54</v>
      </c>
      <c r="H226" s="20">
        <v>40</v>
      </c>
    </row>
    <row r="227" spans="1:8" ht="15.75" thickBot="1" x14ac:dyDescent="0.3">
      <c r="A227" s="5">
        <v>16</v>
      </c>
      <c r="B227" s="6" t="s">
        <v>23</v>
      </c>
      <c r="C227" s="19" t="s">
        <v>54</v>
      </c>
      <c r="D227" s="19" t="s">
        <v>54</v>
      </c>
      <c r="E227" s="19" t="s">
        <v>54</v>
      </c>
      <c r="F227" s="19" t="s">
        <v>54</v>
      </c>
      <c r="G227" s="19" t="s">
        <v>54</v>
      </c>
      <c r="H227" s="20">
        <v>0</v>
      </c>
    </row>
    <row r="228" spans="1:8" ht="15.75" thickBot="1" x14ac:dyDescent="0.3">
      <c r="A228" s="5">
        <v>17</v>
      </c>
      <c r="B228" s="6" t="s">
        <v>24</v>
      </c>
      <c r="C228" s="19" t="s">
        <v>53</v>
      </c>
      <c r="D228" s="19" t="s">
        <v>54</v>
      </c>
      <c r="E228" s="19" t="s">
        <v>53</v>
      </c>
      <c r="F228" s="19" t="s">
        <v>54</v>
      </c>
      <c r="G228" s="19" t="s">
        <v>54</v>
      </c>
      <c r="H228" s="20">
        <v>40</v>
      </c>
    </row>
    <row r="229" spans="1:8" ht="15.75" thickBot="1" x14ac:dyDescent="0.3">
      <c r="A229" s="5">
        <v>18</v>
      </c>
      <c r="B229" s="6" t="s">
        <v>25</v>
      </c>
      <c r="C229" s="19" t="s">
        <v>54</v>
      </c>
      <c r="D229" s="19" t="s">
        <v>54</v>
      </c>
      <c r="E229" s="19" t="s">
        <v>54</v>
      </c>
      <c r="F229" s="19" t="s">
        <v>54</v>
      </c>
      <c r="G229" s="19" t="s">
        <v>54</v>
      </c>
      <c r="H229" s="20">
        <v>0</v>
      </c>
    </row>
    <row r="230" spans="1:8" ht="15.75" thickBot="1" x14ac:dyDescent="0.3">
      <c r="A230" s="5">
        <v>19</v>
      </c>
      <c r="B230" s="6" t="s">
        <v>26</v>
      </c>
      <c r="C230" s="19" t="s">
        <v>54</v>
      </c>
      <c r="D230" s="19" t="s">
        <v>54</v>
      </c>
      <c r="E230" s="19" t="s">
        <v>54</v>
      </c>
      <c r="F230" s="19" t="s">
        <v>54</v>
      </c>
      <c r="G230" s="19" t="s">
        <v>54</v>
      </c>
      <c r="H230" s="20">
        <v>0</v>
      </c>
    </row>
    <row r="231" spans="1:8" ht="15.75" thickBot="1" x14ac:dyDescent="0.3">
      <c r="A231" s="5">
        <v>20</v>
      </c>
      <c r="B231" s="6" t="s">
        <v>27</v>
      </c>
      <c r="C231" s="19" t="s">
        <v>54</v>
      </c>
      <c r="D231" s="19" t="s">
        <v>53</v>
      </c>
      <c r="E231" s="19" t="s">
        <v>54</v>
      </c>
      <c r="F231" s="19" t="s">
        <v>54</v>
      </c>
      <c r="G231" s="19" t="s">
        <v>54</v>
      </c>
      <c r="H231" s="20">
        <v>20</v>
      </c>
    </row>
    <row r="232" spans="1:8" ht="15.75" thickBot="1" x14ac:dyDescent="0.3">
      <c r="A232" s="5">
        <v>21</v>
      </c>
      <c r="B232" s="6" t="s">
        <v>28</v>
      </c>
      <c r="C232" s="19" t="s">
        <v>54</v>
      </c>
      <c r="D232" s="19" t="s">
        <v>54</v>
      </c>
      <c r="E232" s="19" t="s">
        <v>53</v>
      </c>
      <c r="F232" s="19" t="s">
        <v>54</v>
      </c>
      <c r="G232" s="19" t="s">
        <v>54</v>
      </c>
      <c r="H232" s="20">
        <v>20</v>
      </c>
    </row>
    <row r="233" spans="1:8" ht="15.75" thickBot="1" x14ac:dyDescent="0.3">
      <c r="A233" s="5">
        <v>22</v>
      </c>
      <c r="B233" s="6" t="s">
        <v>29</v>
      </c>
      <c r="C233" s="19" t="s">
        <v>54</v>
      </c>
      <c r="D233" s="19" t="s">
        <v>54</v>
      </c>
      <c r="E233" s="19" t="s">
        <v>54</v>
      </c>
      <c r="F233" s="19" t="s">
        <v>54</v>
      </c>
      <c r="G233" s="19" t="s">
        <v>54</v>
      </c>
      <c r="H233" s="20">
        <v>0</v>
      </c>
    </row>
    <row r="234" spans="1:8" ht="15.75" thickBot="1" x14ac:dyDescent="0.3">
      <c r="A234" s="5">
        <v>23</v>
      </c>
      <c r="B234" s="6" t="s">
        <v>30</v>
      </c>
      <c r="C234" s="19" t="s">
        <v>54</v>
      </c>
      <c r="D234" s="19" t="s">
        <v>54</v>
      </c>
      <c r="E234" s="19" t="s">
        <v>54</v>
      </c>
      <c r="F234" s="19" t="s">
        <v>54</v>
      </c>
      <c r="G234" s="19" t="s">
        <v>54</v>
      </c>
      <c r="H234" s="20">
        <v>0</v>
      </c>
    </row>
    <row r="235" spans="1:8" ht="15.75" thickBot="1" x14ac:dyDescent="0.3">
      <c r="A235" s="5">
        <v>24</v>
      </c>
      <c r="B235" s="6" t="s">
        <v>31</v>
      </c>
      <c r="C235" s="19" t="s">
        <v>54</v>
      </c>
      <c r="D235" s="19" t="s">
        <v>54</v>
      </c>
      <c r="E235" s="19" t="s">
        <v>54</v>
      </c>
      <c r="F235" s="19" t="s">
        <v>54</v>
      </c>
      <c r="G235" s="19" t="s">
        <v>54</v>
      </c>
      <c r="H235" s="20">
        <v>0</v>
      </c>
    </row>
    <row r="236" spans="1:8" ht="15.75" thickBot="1" x14ac:dyDescent="0.3">
      <c r="A236" s="5">
        <v>25</v>
      </c>
      <c r="B236" s="6" t="s">
        <v>32</v>
      </c>
      <c r="C236" s="19" t="s">
        <v>54</v>
      </c>
      <c r="D236" s="19" t="s">
        <v>53</v>
      </c>
      <c r="E236" s="19" t="s">
        <v>54</v>
      </c>
      <c r="F236" s="19" t="s">
        <v>54</v>
      </c>
      <c r="G236" s="19" t="s">
        <v>54</v>
      </c>
      <c r="H236" s="20">
        <v>20</v>
      </c>
    </row>
    <row r="237" spans="1:8" ht="15.75" thickBot="1" x14ac:dyDescent="0.3">
      <c r="A237" s="5">
        <v>26</v>
      </c>
      <c r="B237" s="6" t="s">
        <v>33</v>
      </c>
      <c r="C237" s="19" t="s">
        <v>53</v>
      </c>
      <c r="D237" s="19" t="s">
        <v>54</v>
      </c>
      <c r="E237" s="19" t="s">
        <v>54</v>
      </c>
      <c r="F237" s="19" t="s">
        <v>54</v>
      </c>
      <c r="G237" s="19" t="s">
        <v>53</v>
      </c>
      <c r="H237" s="20">
        <v>40</v>
      </c>
    </row>
    <row r="238" spans="1:8" ht="15.75" thickBot="1" x14ac:dyDescent="0.3">
      <c r="A238" s="5">
        <v>27</v>
      </c>
      <c r="B238" s="6" t="s">
        <v>34</v>
      </c>
      <c r="C238" s="19" t="s">
        <v>54</v>
      </c>
      <c r="D238" s="19" t="s">
        <v>54</v>
      </c>
      <c r="E238" s="19" t="s">
        <v>54</v>
      </c>
      <c r="F238" s="19" t="s">
        <v>54</v>
      </c>
      <c r="G238" s="19" t="s">
        <v>54</v>
      </c>
      <c r="H238" s="20">
        <v>0</v>
      </c>
    </row>
    <row r="239" spans="1:8" ht="15.75" thickBot="1" x14ac:dyDescent="0.3">
      <c r="A239" s="5">
        <v>28</v>
      </c>
      <c r="B239" s="6" t="s">
        <v>35</v>
      </c>
      <c r="C239" s="19" t="s">
        <v>54</v>
      </c>
      <c r="D239" s="19" t="s">
        <v>54</v>
      </c>
      <c r="E239" s="19" t="s">
        <v>54</v>
      </c>
      <c r="F239" s="19" t="s">
        <v>54</v>
      </c>
      <c r="G239" s="19" t="s">
        <v>54</v>
      </c>
      <c r="H239" s="20">
        <v>0</v>
      </c>
    </row>
    <row r="240" spans="1:8" ht="15.75" thickBot="1" x14ac:dyDescent="0.3">
      <c r="A240" s="5">
        <v>29</v>
      </c>
      <c r="B240" s="6" t="s">
        <v>36</v>
      </c>
      <c r="C240" s="19" t="s">
        <v>54</v>
      </c>
      <c r="D240" s="19" t="s">
        <v>54</v>
      </c>
      <c r="E240" s="19" t="s">
        <v>54</v>
      </c>
      <c r="F240" s="19" t="s">
        <v>54</v>
      </c>
      <c r="G240" s="19" t="s">
        <v>54</v>
      </c>
      <c r="H240" s="20">
        <v>0</v>
      </c>
    </row>
    <row r="241" spans="1:9" ht="15.75" thickBot="1" x14ac:dyDescent="0.3">
      <c r="A241" s="5">
        <v>30</v>
      </c>
      <c r="B241" s="6" t="s">
        <v>37</v>
      </c>
      <c r="C241" s="19" t="s">
        <v>54</v>
      </c>
      <c r="D241" s="19" t="s">
        <v>54</v>
      </c>
      <c r="E241" s="19" t="s">
        <v>54</v>
      </c>
      <c r="F241" s="19" t="s">
        <v>54</v>
      </c>
      <c r="G241" s="19" t="s">
        <v>53</v>
      </c>
      <c r="H241" s="20">
        <v>20</v>
      </c>
    </row>
    <row r="242" spans="1:9" ht="15.75" thickBot="1" x14ac:dyDescent="0.3">
      <c r="A242" s="5">
        <v>31</v>
      </c>
      <c r="B242" s="6" t="s">
        <v>38</v>
      </c>
      <c r="C242" s="19" t="s">
        <v>53</v>
      </c>
      <c r="D242" s="19" t="s">
        <v>54</v>
      </c>
      <c r="E242" s="19" t="s">
        <v>54</v>
      </c>
      <c r="F242" s="19" t="s">
        <v>54</v>
      </c>
      <c r="G242" s="19" t="s">
        <v>54</v>
      </c>
      <c r="H242" s="20">
        <v>20</v>
      </c>
    </row>
    <row r="243" spans="1:9" ht="15.75" thickBot="1" x14ac:dyDescent="0.3">
      <c r="A243" s="5">
        <v>32</v>
      </c>
      <c r="B243" s="6" t="s">
        <v>39</v>
      </c>
      <c r="C243" s="19" t="s">
        <v>54</v>
      </c>
      <c r="D243" s="19" t="s">
        <v>54</v>
      </c>
      <c r="E243" s="19" t="s">
        <v>54</v>
      </c>
      <c r="F243" s="19" t="s">
        <v>54</v>
      </c>
      <c r="G243" s="19" t="s">
        <v>54</v>
      </c>
      <c r="H243" s="20">
        <v>0</v>
      </c>
    </row>
    <row r="244" spans="1:9" ht="15.75" thickBot="1" x14ac:dyDescent="0.3">
      <c r="A244" s="5">
        <v>33</v>
      </c>
      <c r="B244" s="6" t="s">
        <v>40</v>
      </c>
      <c r="C244" s="19" t="s">
        <v>54</v>
      </c>
      <c r="D244" s="19" t="s">
        <v>54</v>
      </c>
      <c r="E244" s="19" t="s">
        <v>54</v>
      </c>
      <c r="F244" s="19" t="s">
        <v>54</v>
      </c>
      <c r="G244" s="19" t="s">
        <v>54</v>
      </c>
      <c r="H244" s="20">
        <v>0</v>
      </c>
    </row>
    <row r="245" spans="1:9" ht="15.75" thickBot="1" x14ac:dyDescent="0.3">
      <c r="A245" s="5">
        <v>34</v>
      </c>
      <c r="B245" s="6" t="s">
        <v>41</v>
      </c>
      <c r="C245" s="42" t="s">
        <v>54</v>
      </c>
      <c r="D245" s="19" t="s">
        <v>54</v>
      </c>
      <c r="E245" s="19" t="s">
        <v>54</v>
      </c>
      <c r="F245" s="19" t="s">
        <v>54</v>
      </c>
      <c r="G245" s="19" t="s">
        <v>54</v>
      </c>
      <c r="H245" s="20">
        <v>0</v>
      </c>
    </row>
    <row r="246" spans="1:9" ht="15.75" thickBot="1" x14ac:dyDescent="0.3">
      <c r="A246" s="5">
        <v>35</v>
      </c>
      <c r="B246" s="6" t="s">
        <v>42</v>
      </c>
      <c r="C246" s="42" t="s">
        <v>53</v>
      </c>
      <c r="D246" s="42" t="s">
        <v>54</v>
      </c>
      <c r="E246" s="19" t="s">
        <v>54</v>
      </c>
      <c r="F246" s="19" t="s">
        <v>54</v>
      </c>
      <c r="G246" s="42" t="s">
        <v>53</v>
      </c>
      <c r="H246" s="20">
        <v>40</v>
      </c>
    </row>
    <row r="247" spans="1:9" ht="15.75" thickBot="1" x14ac:dyDescent="0.3">
      <c r="A247" s="64">
        <v>36</v>
      </c>
      <c r="B247" s="6" t="s">
        <v>43</v>
      </c>
      <c r="C247" s="19" t="s">
        <v>54</v>
      </c>
      <c r="D247" s="19" t="s">
        <v>54</v>
      </c>
      <c r="E247" s="19" t="s">
        <v>53</v>
      </c>
      <c r="F247" s="19" t="s">
        <v>54</v>
      </c>
      <c r="G247" s="19" t="s">
        <v>54</v>
      </c>
      <c r="H247" s="20">
        <v>20</v>
      </c>
    </row>
    <row r="248" spans="1:9" ht="15.75" thickBot="1" x14ac:dyDescent="0.3">
      <c r="A248" s="16">
        <v>37</v>
      </c>
      <c r="B248" s="6" t="s">
        <v>44</v>
      </c>
      <c r="C248" s="19" t="s">
        <v>54</v>
      </c>
      <c r="D248" s="19" t="s">
        <v>54</v>
      </c>
      <c r="E248" s="19" t="s">
        <v>54</v>
      </c>
      <c r="F248" s="19" t="s">
        <v>54</v>
      </c>
      <c r="G248" s="19" t="s">
        <v>54</v>
      </c>
      <c r="H248" s="20">
        <v>0</v>
      </c>
    </row>
    <row r="249" spans="1:9" ht="15.75" thickBot="1" x14ac:dyDescent="0.3">
      <c r="A249" s="16">
        <v>38</v>
      </c>
      <c r="B249" s="6" t="s">
        <v>45</v>
      </c>
      <c r="C249" s="19" t="s">
        <v>53</v>
      </c>
      <c r="D249" s="19" t="s">
        <v>54</v>
      </c>
      <c r="E249" s="19" t="s">
        <v>54</v>
      </c>
      <c r="F249" s="19" t="s">
        <v>54</v>
      </c>
      <c r="G249" s="19" t="s">
        <v>54</v>
      </c>
      <c r="H249" s="20">
        <v>20</v>
      </c>
    </row>
    <row r="251" spans="1:9" ht="19.5" thickBot="1" x14ac:dyDescent="0.3">
      <c r="B251" s="1" t="s">
        <v>78</v>
      </c>
    </row>
    <row r="252" spans="1:9" ht="206.25" thickBot="1" x14ac:dyDescent="0.3">
      <c r="A252" s="28" t="s">
        <v>1</v>
      </c>
      <c r="B252" s="29" t="s">
        <v>2</v>
      </c>
      <c r="C252" s="30" t="s">
        <v>79</v>
      </c>
      <c r="D252" s="30" t="s">
        <v>80</v>
      </c>
      <c r="E252" s="30" t="s">
        <v>81</v>
      </c>
      <c r="F252" s="30" t="s">
        <v>82</v>
      </c>
      <c r="G252" s="30" t="s">
        <v>83</v>
      </c>
      <c r="H252" s="30" t="s">
        <v>84</v>
      </c>
      <c r="I252" s="30" t="s">
        <v>7</v>
      </c>
    </row>
    <row r="253" spans="1:9" ht="15.75" thickBot="1" x14ac:dyDescent="0.3">
      <c r="A253" s="5">
        <v>1</v>
      </c>
      <c r="B253" s="6" t="s">
        <v>8</v>
      </c>
      <c r="C253" s="19" t="s">
        <v>54</v>
      </c>
      <c r="D253" s="19" t="s">
        <v>53</v>
      </c>
      <c r="E253" s="19" t="s">
        <v>54</v>
      </c>
      <c r="F253" s="19" t="s">
        <v>53</v>
      </c>
      <c r="G253" s="19" t="s">
        <v>53</v>
      </c>
      <c r="H253" s="19" t="s">
        <v>53</v>
      </c>
      <c r="I253" s="20">
        <v>80</v>
      </c>
    </row>
    <row r="254" spans="1:9" ht="15.75" thickBot="1" x14ac:dyDescent="0.3">
      <c r="A254" s="5">
        <v>2</v>
      </c>
      <c r="B254" s="6" t="s">
        <v>9</v>
      </c>
      <c r="C254" s="19" t="s">
        <v>54</v>
      </c>
      <c r="D254" s="19" t="s">
        <v>53</v>
      </c>
      <c r="E254" s="19" t="s">
        <v>54</v>
      </c>
      <c r="F254" s="19" t="s">
        <v>53</v>
      </c>
      <c r="G254" s="19" t="s">
        <v>53</v>
      </c>
      <c r="H254" s="19" t="s">
        <v>53</v>
      </c>
      <c r="I254" s="20">
        <v>80</v>
      </c>
    </row>
    <row r="255" spans="1:9" ht="15.75" thickBot="1" x14ac:dyDescent="0.3">
      <c r="A255" s="5">
        <v>3</v>
      </c>
      <c r="B255" s="6" t="s">
        <v>10</v>
      </c>
      <c r="C255" s="19" t="s">
        <v>54</v>
      </c>
      <c r="D255" s="19" t="s">
        <v>53</v>
      </c>
      <c r="E255" s="19" t="s">
        <v>54</v>
      </c>
      <c r="F255" s="19" t="s">
        <v>53</v>
      </c>
      <c r="G255" s="19" t="s">
        <v>54</v>
      </c>
      <c r="H255" s="19" t="s">
        <v>53</v>
      </c>
      <c r="I255" s="20">
        <v>60</v>
      </c>
    </row>
    <row r="256" spans="1:9" ht="15.75" thickBot="1" x14ac:dyDescent="0.3">
      <c r="A256" s="5">
        <v>4</v>
      </c>
      <c r="B256" s="6" t="s">
        <v>11</v>
      </c>
      <c r="C256" s="19" t="s">
        <v>54</v>
      </c>
      <c r="D256" s="19" t="s">
        <v>53</v>
      </c>
      <c r="E256" s="19" t="s">
        <v>54</v>
      </c>
      <c r="F256" s="19" t="s">
        <v>53</v>
      </c>
      <c r="G256" s="19" t="s">
        <v>54</v>
      </c>
      <c r="H256" s="19" t="s">
        <v>53</v>
      </c>
      <c r="I256" s="20">
        <v>60</v>
      </c>
    </row>
    <row r="257" spans="1:9" ht="15.75" thickBot="1" x14ac:dyDescent="0.3">
      <c r="A257" s="5">
        <v>5</v>
      </c>
      <c r="B257" s="6" t="s">
        <v>12</v>
      </c>
      <c r="C257" s="19" t="s">
        <v>54</v>
      </c>
      <c r="D257" s="19" t="s">
        <v>54</v>
      </c>
      <c r="E257" s="19" t="s">
        <v>54</v>
      </c>
      <c r="F257" s="19" t="s">
        <v>53</v>
      </c>
      <c r="G257" s="19" t="s">
        <v>54</v>
      </c>
      <c r="H257" s="19" t="s">
        <v>53</v>
      </c>
      <c r="I257" s="20">
        <v>40</v>
      </c>
    </row>
    <row r="258" spans="1:9" ht="15.75" thickBot="1" x14ac:dyDescent="0.3">
      <c r="A258" s="5">
        <v>6</v>
      </c>
      <c r="B258" s="6" t="s">
        <v>13</v>
      </c>
      <c r="C258" s="19" t="s">
        <v>54</v>
      </c>
      <c r="D258" s="19" t="s">
        <v>53</v>
      </c>
      <c r="E258" s="19" t="s">
        <v>54</v>
      </c>
      <c r="F258" s="19" t="s">
        <v>53</v>
      </c>
      <c r="G258" s="19" t="s">
        <v>54</v>
      </c>
      <c r="H258" s="19" t="s">
        <v>53</v>
      </c>
      <c r="I258" s="20">
        <v>60</v>
      </c>
    </row>
    <row r="259" spans="1:9" ht="15.75" thickBot="1" x14ac:dyDescent="0.3">
      <c r="A259" s="5">
        <v>7</v>
      </c>
      <c r="B259" s="6" t="s">
        <v>14</v>
      </c>
      <c r="C259" s="19" t="s">
        <v>53</v>
      </c>
      <c r="D259" s="19" t="s">
        <v>53</v>
      </c>
      <c r="E259" s="19" t="s">
        <v>54</v>
      </c>
      <c r="F259" s="19" t="s">
        <v>53</v>
      </c>
      <c r="G259" s="19" t="s">
        <v>53</v>
      </c>
      <c r="H259" s="19" t="s">
        <v>53</v>
      </c>
      <c r="I259" s="20">
        <v>100</v>
      </c>
    </row>
    <row r="260" spans="1:9" ht="15.75" thickBot="1" x14ac:dyDescent="0.3">
      <c r="A260" s="5">
        <v>8</v>
      </c>
      <c r="B260" s="6" t="s">
        <v>15</v>
      </c>
      <c r="C260" s="19" t="s">
        <v>54</v>
      </c>
      <c r="D260" s="19" t="s">
        <v>54</v>
      </c>
      <c r="E260" s="19" t="s">
        <v>54</v>
      </c>
      <c r="F260" s="19" t="s">
        <v>53</v>
      </c>
      <c r="G260" s="19" t="s">
        <v>53</v>
      </c>
      <c r="H260" s="19" t="s">
        <v>53</v>
      </c>
      <c r="I260" s="20">
        <v>60</v>
      </c>
    </row>
    <row r="261" spans="1:9" ht="15.75" thickBot="1" x14ac:dyDescent="0.3">
      <c r="A261" s="5">
        <v>9</v>
      </c>
      <c r="B261" s="6" t="s">
        <v>16</v>
      </c>
      <c r="C261" s="19" t="s">
        <v>54</v>
      </c>
      <c r="D261" s="19" t="s">
        <v>54</v>
      </c>
      <c r="E261" s="19" t="s">
        <v>54</v>
      </c>
      <c r="F261" s="19" t="s">
        <v>53</v>
      </c>
      <c r="G261" s="19" t="s">
        <v>53</v>
      </c>
      <c r="H261" s="19" t="s">
        <v>53</v>
      </c>
      <c r="I261" s="20">
        <v>60</v>
      </c>
    </row>
    <row r="262" spans="1:9" ht="15.75" thickBot="1" x14ac:dyDescent="0.3">
      <c r="A262" s="5">
        <v>10</v>
      </c>
      <c r="B262" s="6" t="s">
        <v>17</v>
      </c>
      <c r="C262" s="19" t="s">
        <v>53</v>
      </c>
      <c r="D262" s="19" t="s">
        <v>53</v>
      </c>
      <c r="E262" s="19" t="s">
        <v>54</v>
      </c>
      <c r="F262" s="19" t="s">
        <v>53</v>
      </c>
      <c r="G262" s="19" t="s">
        <v>53</v>
      </c>
      <c r="H262" s="19" t="s">
        <v>53</v>
      </c>
      <c r="I262" s="20">
        <v>100</v>
      </c>
    </row>
    <row r="263" spans="1:9" ht="15.75" thickBot="1" x14ac:dyDescent="0.3">
      <c r="A263" s="5">
        <v>11</v>
      </c>
      <c r="B263" s="6" t="s">
        <v>18</v>
      </c>
      <c r="C263" s="19" t="s">
        <v>54</v>
      </c>
      <c r="D263" s="19" t="s">
        <v>54</v>
      </c>
      <c r="E263" s="19" t="s">
        <v>54</v>
      </c>
      <c r="F263" s="19" t="s">
        <v>53</v>
      </c>
      <c r="G263" s="19" t="s">
        <v>53</v>
      </c>
      <c r="H263" s="19" t="s">
        <v>53</v>
      </c>
      <c r="I263" s="20">
        <v>60</v>
      </c>
    </row>
    <row r="264" spans="1:9" ht="15.75" thickBot="1" x14ac:dyDescent="0.3">
      <c r="A264" s="5">
        <v>12</v>
      </c>
      <c r="B264" s="6" t="s">
        <v>19</v>
      </c>
      <c r="C264" s="19" t="s">
        <v>54</v>
      </c>
      <c r="D264" s="19" t="s">
        <v>53</v>
      </c>
      <c r="E264" s="19" t="s">
        <v>54</v>
      </c>
      <c r="F264" s="19" t="s">
        <v>53</v>
      </c>
      <c r="G264" s="19" t="s">
        <v>53</v>
      </c>
      <c r="H264" s="19" t="s">
        <v>53</v>
      </c>
      <c r="I264" s="20">
        <v>80</v>
      </c>
    </row>
    <row r="265" spans="1:9" ht="15.75" thickBot="1" x14ac:dyDescent="0.3">
      <c r="A265" s="5">
        <v>13</v>
      </c>
      <c r="B265" s="6" t="s">
        <v>20</v>
      </c>
      <c r="C265" s="19" t="s">
        <v>54</v>
      </c>
      <c r="D265" s="19" t="s">
        <v>53</v>
      </c>
      <c r="E265" s="19" t="s">
        <v>54</v>
      </c>
      <c r="F265" s="19" t="s">
        <v>53</v>
      </c>
      <c r="G265" s="19" t="s">
        <v>53</v>
      </c>
      <c r="H265" s="19" t="s">
        <v>53</v>
      </c>
      <c r="I265" s="20">
        <v>80</v>
      </c>
    </row>
    <row r="266" spans="1:9" ht="15.75" thickBot="1" x14ac:dyDescent="0.3">
      <c r="A266" s="5">
        <v>14</v>
      </c>
      <c r="B266" s="6" t="s">
        <v>21</v>
      </c>
      <c r="C266" s="19" t="s">
        <v>53</v>
      </c>
      <c r="D266" s="19" t="s">
        <v>53</v>
      </c>
      <c r="E266" s="19" t="s">
        <v>54</v>
      </c>
      <c r="F266" s="19" t="s">
        <v>53</v>
      </c>
      <c r="G266" s="19" t="s">
        <v>54</v>
      </c>
      <c r="H266" s="19" t="s">
        <v>53</v>
      </c>
      <c r="I266" s="20">
        <v>80</v>
      </c>
    </row>
    <row r="267" spans="1:9" ht="15.75" thickBot="1" x14ac:dyDescent="0.3">
      <c r="A267" s="5">
        <v>15</v>
      </c>
      <c r="B267" s="6" t="s">
        <v>22</v>
      </c>
      <c r="C267" s="19" t="s">
        <v>53</v>
      </c>
      <c r="D267" s="19" t="s">
        <v>53</v>
      </c>
      <c r="E267" s="19" t="s">
        <v>54</v>
      </c>
      <c r="F267" s="19" t="s">
        <v>53</v>
      </c>
      <c r="G267" s="19" t="s">
        <v>54</v>
      </c>
      <c r="H267" s="19" t="s">
        <v>53</v>
      </c>
      <c r="I267" s="20">
        <v>80</v>
      </c>
    </row>
    <row r="268" spans="1:9" ht="15.75" thickBot="1" x14ac:dyDescent="0.3">
      <c r="A268" s="5">
        <v>16</v>
      </c>
      <c r="B268" s="6" t="s">
        <v>23</v>
      </c>
      <c r="C268" s="19" t="s">
        <v>54</v>
      </c>
      <c r="D268" s="19" t="s">
        <v>53</v>
      </c>
      <c r="E268" s="19" t="s">
        <v>54</v>
      </c>
      <c r="F268" s="19" t="s">
        <v>53</v>
      </c>
      <c r="G268" s="19" t="s">
        <v>54</v>
      </c>
      <c r="H268" s="19" t="s">
        <v>53</v>
      </c>
      <c r="I268" s="20">
        <v>60</v>
      </c>
    </row>
    <row r="269" spans="1:9" ht="15.75" thickBot="1" x14ac:dyDescent="0.3">
      <c r="A269" s="5">
        <v>17</v>
      </c>
      <c r="B269" s="6" t="s">
        <v>24</v>
      </c>
      <c r="C269" s="19" t="s">
        <v>54</v>
      </c>
      <c r="D269" s="19" t="s">
        <v>53</v>
      </c>
      <c r="E269" s="19" t="s">
        <v>54</v>
      </c>
      <c r="F269" s="19" t="s">
        <v>53</v>
      </c>
      <c r="G269" s="19" t="s">
        <v>53</v>
      </c>
      <c r="H269" s="19" t="s">
        <v>53</v>
      </c>
      <c r="I269" s="20">
        <v>80</v>
      </c>
    </row>
    <row r="270" spans="1:9" ht="15.75" thickBot="1" x14ac:dyDescent="0.3">
      <c r="A270" s="5">
        <v>18</v>
      </c>
      <c r="B270" s="6" t="s">
        <v>25</v>
      </c>
      <c r="C270" s="19" t="s">
        <v>54</v>
      </c>
      <c r="D270" s="19" t="s">
        <v>54</v>
      </c>
      <c r="E270" s="19" t="s">
        <v>54</v>
      </c>
      <c r="F270" s="19" t="s">
        <v>53</v>
      </c>
      <c r="G270" s="19" t="s">
        <v>54</v>
      </c>
      <c r="H270" s="19" t="s">
        <v>54</v>
      </c>
      <c r="I270" s="20">
        <v>20</v>
      </c>
    </row>
    <row r="271" spans="1:9" ht="15.75" thickBot="1" x14ac:dyDescent="0.3">
      <c r="A271" s="5">
        <v>19</v>
      </c>
      <c r="B271" s="6" t="s">
        <v>26</v>
      </c>
      <c r="C271" s="19" t="s">
        <v>54</v>
      </c>
      <c r="D271" s="19" t="s">
        <v>54</v>
      </c>
      <c r="E271" s="19" t="s">
        <v>54</v>
      </c>
      <c r="F271" s="19" t="s">
        <v>53</v>
      </c>
      <c r="G271" s="19" t="s">
        <v>53</v>
      </c>
      <c r="H271" s="19" t="s">
        <v>53</v>
      </c>
      <c r="I271" s="20">
        <v>60</v>
      </c>
    </row>
    <row r="272" spans="1:9" ht="15.75" thickBot="1" x14ac:dyDescent="0.3">
      <c r="A272" s="5">
        <v>20</v>
      </c>
      <c r="B272" s="6" t="s">
        <v>27</v>
      </c>
      <c r="C272" s="19" t="s">
        <v>54</v>
      </c>
      <c r="D272" s="19" t="s">
        <v>54</v>
      </c>
      <c r="E272" s="19" t="s">
        <v>54</v>
      </c>
      <c r="F272" s="19" t="s">
        <v>53</v>
      </c>
      <c r="G272" s="19" t="s">
        <v>54</v>
      </c>
      <c r="H272" s="19" t="s">
        <v>53</v>
      </c>
      <c r="I272" s="20">
        <v>40</v>
      </c>
    </row>
    <row r="273" spans="1:9" ht="15.75" thickBot="1" x14ac:dyDescent="0.3">
      <c r="A273" s="5">
        <v>21</v>
      </c>
      <c r="B273" s="6" t="s">
        <v>28</v>
      </c>
      <c r="C273" s="19" t="s">
        <v>54</v>
      </c>
      <c r="D273" s="19" t="s">
        <v>53</v>
      </c>
      <c r="E273" s="19" t="s">
        <v>54</v>
      </c>
      <c r="F273" s="19" t="s">
        <v>53</v>
      </c>
      <c r="G273" s="19" t="s">
        <v>53</v>
      </c>
      <c r="H273" s="19" t="s">
        <v>53</v>
      </c>
      <c r="I273" s="20">
        <v>80</v>
      </c>
    </row>
    <row r="274" spans="1:9" ht="15.75" thickBot="1" x14ac:dyDescent="0.3">
      <c r="A274" s="5">
        <v>22</v>
      </c>
      <c r="B274" s="6" t="s">
        <v>29</v>
      </c>
      <c r="C274" s="19" t="s">
        <v>54</v>
      </c>
      <c r="D274" s="19" t="s">
        <v>54</v>
      </c>
      <c r="E274" s="19" t="s">
        <v>54</v>
      </c>
      <c r="F274" s="19" t="s">
        <v>53</v>
      </c>
      <c r="G274" s="19" t="s">
        <v>54</v>
      </c>
      <c r="H274" s="19" t="s">
        <v>54</v>
      </c>
      <c r="I274" s="20">
        <v>20</v>
      </c>
    </row>
    <row r="275" spans="1:9" ht="15.75" thickBot="1" x14ac:dyDescent="0.3">
      <c r="A275" s="5">
        <v>23</v>
      </c>
      <c r="B275" s="6" t="s">
        <v>30</v>
      </c>
      <c r="C275" s="19" t="s">
        <v>54</v>
      </c>
      <c r="D275" s="19" t="s">
        <v>53</v>
      </c>
      <c r="E275" s="19" t="s">
        <v>54</v>
      </c>
      <c r="F275" s="19" t="s">
        <v>53</v>
      </c>
      <c r="G275" s="19" t="s">
        <v>54</v>
      </c>
      <c r="H275" s="19" t="s">
        <v>54</v>
      </c>
      <c r="I275" s="20">
        <v>40</v>
      </c>
    </row>
    <row r="276" spans="1:9" ht="15.75" thickBot="1" x14ac:dyDescent="0.3">
      <c r="A276" s="5">
        <v>24</v>
      </c>
      <c r="B276" s="6" t="s">
        <v>31</v>
      </c>
      <c r="C276" s="19" t="s">
        <v>54</v>
      </c>
      <c r="D276" s="19" t="s">
        <v>53</v>
      </c>
      <c r="E276" s="19" t="s">
        <v>54</v>
      </c>
      <c r="F276" s="19" t="s">
        <v>53</v>
      </c>
      <c r="G276" s="19" t="s">
        <v>54</v>
      </c>
      <c r="H276" s="19" t="s">
        <v>54</v>
      </c>
      <c r="I276" s="20">
        <v>40</v>
      </c>
    </row>
    <row r="277" spans="1:9" ht="15.75" thickBot="1" x14ac:dyDescent="0.3">
      <c r="A277" s="5">
        <v>25</v>
      </c>
      <c r="B277" s="6" t="s">
        <v>32</v>
      </c>
      <c r="C277" s="19" t="s">
        <v>54</v>
      </c>
      <c r="D277" s="19" t="s">
        <v>53</v>
      </c>
      <c r="E277" s="19" t="s">
        <v>54</v>
      </c>
      <c r="F277" s="19" t="s">
        <v>53</v>
      </c>
      <c r="G277" s="19" t="s">
        <v>54</v>
      </c>
      <c r="H277" s="19" t="s">
        <v>54</v>
      </c>
      <c r="I277" s="20">
        <v>40</v>
      </c>
    </row>
    <row r="278" spans="1:9" ht="15.75" thickBot="1" x14ac:dyDescent="0.3">
      <c r="A278" s="5">
        <v>26</v>
      </c>
      <c r="B278" s="6" t="s">
        <v>33</v>
      </c>
      <c r="C278" s="19" t="s">
        <v>54</v>
      </c>
      <c r="D278" s="19" t="s">
        <v>53</v>
      </c>
      <c r="E278" s="19" t="s">
        <v>54</v>
      </c>
      <c r="F278" s="19" t="s">
        <v>53</v>
      </c>
      <c r="G278" s="19" t="s">
        <v>53</v>
      </c>
      <c r="H278" s="19" t="s">
        <v>54</v>
      </c>
      <c r="I278" s="20">
        <v>60</v>
      </c>
    </row>
    <row r="279" spans="1:9" ht="15.75" thickBot="1" x14ac:dyDescent="0.3">
      <c r="A279" s="5">
        <v>27</v>
      </c>
      <c r="B279" s="6" t="s">
        <v>34</v>
      </c>
      <c r="C279" s="19" t="s">
        <v>54</v>
      </c>
      <c r="D279" s="19" t="s">
        <v>53</v>
      </c>
      <c r="E279" s="19" t="s">
        <v>54</v>
      </c>
      <c r="F279" s="19" t="s">
        <v>53</v>
      </c>
      <c r="G279" s="19" t="s">
        <v>54</v>
      </c>
      <c r="H279" s="19" t="s">
        <v>53</v>
      </c>
      <c r="I279" s="20">
        <v>60</v>
      </c>
    </row>
    <row r="280" spans="1:9" ht="15.75" thickBot="1" x14ac:dyDescent="0.3">
      <c r="A280" s="5">
        <v>28</v>
      </c>
      <c r="B280" s="6" t="s">
        <v>35</v>
      </c>
      <c r="C280" s="19" t="s">
        <v>54</v>
      </c>
      <c r="D280" s="19" t="s">
        <v>54</v>
      </c>
      <c r="E280" s="19" t="s">
        <v>54</v>
      </c>
      <c r="F280" s="19" t="s">
        <v>53</v>
      </c>
      <c r="G280" s="19" t="s">
        <v>54</v>
      </c>
      <c r="H280" s="19" t="s">
        <v>54</v>
      </c>
      <c r="I280" s="20">
        <v>20</v>
      </c>
    </row>
    <row r="281" spans="1:9" ht="15.75" thickBot="1" x14ac:dyDescent="0.3">
      <c r="A281" s="5">
        <v>29</v>
      </c>
      <c r="B281" s="6" t="s">
        <v>36</v>
      </c>
      <c r="C281" s="19" t="s">
        <v>54</v>
      </c>
      <c r="D281" s="19" t="s">
        <v>54</v>
      </c>
      <c r="E281" s="19" t="s">
        <v>54</v>
      </c>
      <c r="F281" s="19" t="s">
        <v>53</v>
      </c>
      <c r="G281" s="19" t="s">
        <v>53</v>
      </c>
      <c r="H281" s="19" t="s">
        <v>53</v>
      </c>
      <c r="I281" s="20">
        <v>60</v>
      </c>
    </row>
    <row r="282" spans="1:9" ht="15.75" thickBot="1" x14ac:dyDescent="0.3">
      <c r="A282" s="5">
        <v>30</v>
      </c>
      <c r="B282" s="6" t="s">
        <v>37</v>
      </c>
      <c r="C282" s="19" t="s">
        <v>54</v>
      </c>
      <c r="D282" s="19" t="s">
        <v>53</v>
      </c>
      <c r="E282" s="19" t="s">
        <v>54</v>
      </c>
      <c r="F282" s="19" t="s">
        <v>53</v>
      </c>
      <c r="G282" s="19" t="s">
        <v>53</v>
      </c>
      <c r="H282" s="19" t="s">
        <v>54</v>
      </c>
      <c r="I282" s="20">
        <v>60</v>
      </c>
    </row>
    <row r="283" spans="1:9" ht="15.75" thickBot="1" x14ac:dyDescent="0.3">
      <c r="A283" s="5">
        <v>31</v>
      </c>
      <c r="B283" s="6" t="s">
        <v>38</v>
      </c>
      <c r="C283" s="19" t="s">
        <v>54</v>
      </c>
      <c r="D283" s="19" t="s">
        <v>53</v>
      </c>
      <c r="E283" s="19" t="s">
        <v>54</v>
      </c>
      <c r="F283" s="19" t="s">
        <v>53</v>
      </c>
      <c r="G283" s="19" t="s">
        <v>54</v>
      </c>
      <c r="H283" s="19" t="s">
        <v>54</v>
      </c>
      <c r="I283" s="20">
        <v>40</v>
      </c>
    </row>
    <row r="284" spans="1:9" ht="15.75" thickBot="1" x14ac:dyDescent="0.3">
      <c r="A284" s="5">
        <v>32</v>
      </c>
      <c r="B284" s="6" t="s">
        <v>39</v>
      </c>
      <c r="C284" s="19" t="s">
        <v>53</v>
      </c>
      <c r="D284" s="19" t="s">
        <v>53</v>
      </c>
      <c r="E284" s="19" t="s">
        <v>54</v>
      </c>
      <c r="F284" s="19" t="s">
        <v>53</v>
      </c>
      <c r="G284" s="19" t="s">
        <v>53</v>
      </c>
      <c r="H284" s="19" t="s">
        <v>53</v>
      </c>
      <c r="I284" s="20">
        <v>100</v>
      </c>
    </row>
    <row r="285" spans="1:9" ht="15.75" thickBot="1" x14ac:dyDescent="0.3">
      <c r="A285" s="5">
        <v>33</v>
      </c>
      <c r="B285" s="6" t="s">
        <v>40</v>
      </c>
      <c r="C285" s="19" t="s">
        <v>54</v>
      </c>
      <c r="D285" s="19" t="s">
        <v>53</v>
      </c>
      <c r="E285" s="19" t="s">
        <v>54</v>
      </c>
      <c r="F285" s="19" t="s">
        <v>53</v>
      </c>
      <c r="G285" s="19" t="s">
        <v>53</v>
      </c>
      <c r="H285" s="19" t="s">
        <v>53</v>
      </c>
      <c r="I285" s="20">
        <v>80</v>
      </c>
    </row>
    <row r="286" spans="1:9" ht="15.75" thickBot="1" x14ac:dyDescent="0.3">
      <c r="A286" s="5">
        <v>34</v>
      </c>
      <c r="B286" s="6" t="s">
        <v>41</v>
      </c>
      <c r="C286" s="19" t="s">
        <v>54</v>
      </c>
      <c r="D286" s="19" t="s">
        <v>53</v>
      </c>
      <c r="E286" s="19" t="s">
        <v>54</v>
      </c>
      <c r="F286" s="19" t="s">
        <v>53</v>
      </c>
      <c r="G286" s="19" t="s">
        <v>54</v>
      </c>
      <c r="H286" s="19" t="s">
        <v>54</v>
      </c>
      <c r="I286" s="20">
        <v>40</v>
      </c>
    </row>
    <row r="287" spans="1:9" ht="15.75" thickBot="1" x14ac:dyDescent="0.3">
      <c r="A287" s="5">
        <v>35</v>
      </c>
      <c r="B287" s="6" t="s">
        <v>42</v>
      </c>
      <c r="C287" s="19" t="s">
        <v>54</v>
      </c>
      <c r="D287" s="19" t="s">
        <v>53</v>
      </c>
      <c r="E287" s="19" t="s">
        <v>54</v>
      </c>
      <c r="F287" s="19" t="s">
        <v>53</v>
      </c>
      <c r="G287" s="42" t="s">
        <v>53</v>
      </c>
      <c r="H287" s="19" t="s">
        <v>54</v>
      </c>
      <c r="I287" s="20">
        <v>60</v>
      </c>
    </row>
    <row r="288" spans="1:9" ht="15.75" thickBot="1" x14ac:dyDescent="0.3">
      <c r="A288" s="64">
        <v>36</v>
      </c>
      <c r="B288" s="6" t="s">
        <v>43</v>
      </c>
      <c r="C288" s="19" t="s">
        <v>54</v>
      </c>
      <c r="D288" s="19" t="s">
        <v>54</v>
      </c>
      <c r="E288" s="19" t="s">
        <v>54</v>
      </c>
      <c r="F288" s="19" t="s">
        <v>53</v>
      </c>
      <c r="G288" s="19" t="s">
        <v>54</v>
      </c>
      <c r="H288" s="19" t="s">
        <v>53</v>
      </c>
      <c r="I288" s="20">
        <v>40</v>
      </c>
    </row>
    <row r="289" spans="1:9" ht="15.75" thickBot="1" x14ac:dyDescent="0.3">
      <c r="A289" s="16">
        <v>37</v>
      </c>
      <c r="B289" s="6" t="s">
        <v>44</v>
      </c>
      <c r="C289" s="19" t="s">
        <v>54</v>
      </c>
      <c r="D289" s="19" t="s">
        <v>53</v>
      </c>
      <c r="E289" s="19" t="s">
        <v>54</v>
      </c>
      <c r="F289" s="19" t="s">
        <v>53</v>
      </c>
      <c r="G289" s="19" t="s">
        <v>53</v>
      </c>
      <c r="H289" s="19" t="s">
        <v>53</v>
      </c>
      <c r="I289" s="20">
        <v>80</v>
      </c>
    </row>
    <row r="290" spans="1:9" ht="15.75" thickBot="1" x14ac:dyDescent="0.3">
      <c r="A290" s="16">
        <v>38</v>
      </c>
      <c r="B290" s="6" t="s">
        <v>45</v>
      </c>
      <c r="C290" s="19" t="s">
        <v>54</v>
      </c>
      <c r="D290" s="19" t="s">
        <v>53</v>
      </c>
      <c r="E290" s="19" t="s">
        <v>54</v>
      </c>
      <c r="F290" s="19" t="s">
        <v>53</v>
      </c>
      <c r="G290" s="19" t="s">
        <v>54</v>
      </c>
      <c r="H290" s="19" t="s">
        <v>54</v>
      </c>
      <c r="I290" s="20">
        <v>40</v>
      </c>
    </row>
    <row r="292" spans="1:9" ht="19.5" thickBot="1" x14ac:dyDescent="0.3">
      <c r="B292" s="1" t="s">
        <v>85</v>
      </c>
    </row>
    <row r="293" spans="1:9" ht="88.5" thickBot="1" x14ac:dyDescent="0.3">
      <c r="A293" s="23" t="s">
        <v>1</v>
      </c>
      <c r="B293" s="24" t="s">
        <v>2</v>
      </c>
      <c r="C293" s="25" t="s">
        <v>70</v>
      </c>
      <c r="D293" s="25" t="s">
        <v>71</v>
      </c>
      <c r="E293" s="25" t="s">
        <v>7</v>
      </c>
      <c r="F293" s="31" t="s">
        <v>86</v>
      </c>
      <c r="G293" s="31" t="s">
        <v>87</v>
      </c>
    </row>
    <row r="294" spans="1:9" ht="15.75" thickBot="1" x14ac:dyDescent="0.3">
      <c r="A294" s="16">
        <v>1</v>
      </c>
      <c r="B294" s="17" t="s">
        <v>8</v>
      </c>
      <c r="C294" s="26">
        <v>18</v>
      </c>
      <c r="D294" s="27">
        <v>14</v>
      </c>
      <c r="E294" s="21">
        <f>(D294/C294)*100</f>
        <v>77.777777777777786</v>
      </c>
    </row>
    <row r="295" spans="1:9" ht="15.75" thickBot="1" x14ac:dyDescent="0.3">
      <c r="A295" s="16">
        <v>2</v>
      </c>
      <c r="B295" s="17" t="s">
        <v>9</v>
      </c>
      <c r="C295" s="26">
        <v>18</v>
      </c>
      <c r="D295" s="27">
        <v>13</v>
      </c>
      <c r="E295" s="21">
        <f t="shared" ref="E295:E331" si="8">(D295/C295)*100</f>
        <v>72.222222222222214</v>
      </c>
    </row>
    <row r="296" spans="1:9" ht="15.75" thickBot="1" x14ac:dyDescent="0.3">
      <c r="A296" s="16">
        <v>3</v>
      </c>
      <c r="B296" s="17" t="s">
        <v>10</v>
      </c>
      <c r="C296" s="26">
        <v>15</v>
      </c>
      <c r="D296" s="27">
        <v>11</v>
      </c>
      <c r="E296" s="21">
        <f t="shared" si="8"/>
        <v>73.333333333333329</v>
      </c>
    </row>
    <row r="297" spans="1:9" ht="15.75" thickBot="1" x14ac:dyDescent="0.3">
      <c r="A297" s="16">
        <v>4</v>
      </c>
      <c r="B297" s="17" t="s">
        <v>11</v>
      </c>
      <c r="C297" s="26">
        <v>9</v>
      </c>
      <c r="D297" s="27">
        <v>7</v>
      </c>
      <c r="E297" s="21">
        <f t="shared" si="8"/>
        <v>77.777777777777786</v>
      </c>
    </row>
    <row r="298" spans="1:9" ht="15.75" thickBot="1" x14ac:dyDescent="0.3">
      <c r="A298" s="16">
        <v>5</v>
      </c>
      <c r="B298" s="17" t="s">
        <v>12</v>
      </c>
      <c r="C298" s="26">
        <v>0</v>
      </c>
      <c r="D298" s="27">
        <v>0</v>
      </c>
      <c r="E298" s="21">
        <f>AVERAGE(F298:G298)</f>
        <v>30</v>
      </c>
      <c r="F298">
        <v>20</v>
      </c>
      <c r="G298">
        <v>40</v>
      </c>
    </row>
    <row r="299" spans="1:9" ht="15.75" thickBot="1" x14ac:dyDescent="0.3">
      <c r="A299" s="16">
        <v>6</v>
      </c>
      <c r="B299" s="17" t="s">
        <v>13</v>
      </c>
      <c r="C299" s="26">
        <v>7</v>
      </c>
      <c r="D299" s="27">
        <v>7</v>
      </c>
      <c r="E299" s="22">
        <f t="shared" si="8"/>
        <v>100</v>
      </c>
    </row>
    <row r="300" spans="1:9" ht="15.75" thickBot="1" x14ac:dyDescent="0.3">
      <c r="A300" s="16">
        <v>7</v>
      </c>
      <c r="B300" s="17" t="s">
        <v>14</v>
      </c>
      <c r="C300" s="26">
        <v>6</v>
      </c>
      <c r="D300" s="27">
        <v>6</v>
      </c>
      <c r="E300" s="22">
        <f t="shared" si="8"/>
        <v>100</v>
      </c>
    </row>
    <row r="301" spans="1:9" ht="15.75" thickBot="1" x14ac:dyDescent="0.3">
      <c r="A301" s="16">
        <v>8</v>
      </c>
      <c r="B301" s="17" t="s">
        <v>15</v>
      </c>
      <c r="C301" s="26">
        <v>37</v>
      </c>
      <c r="D301" s="27">
        <v>35</v>
      </c>
      <c r="E301" s="21">
        <f t="shared" si="8"/>
        <v>94.594594594594597</v>
      </c>
    </row>
    <row r="302" spans="1:9" ht="15.75" thickBot="1" x14ac:dyDescent="0.3">
      <c r="A302" s="16">
        <v>9</v>
      </c>
      <c r="B302" s="17" t="s">
        <v>16</v>
      </c>
      <c r="C302" s="26">
        <v>3</v>
      </c>
      <c r="D302" s="27">
        <v>3</v>
      </c>
      <c r="E302" s="22">
        <f t="shared" si="8"/>
        <v>100</v>
      </c>
    </row>
    <row r="303" spans="1:9" ht="15.75" thickBot="1" x14ac:dyDescent="0.3">
      <c r="A303" s="16">
        <v>10</v>
      </c>
      <c r="B303" s="17" t="s">
        <v>17</v>
      </c>
      <c r="C303" s="26">
        <v>19</v>
      </c>
      <c r="D303" s="27">
        <v>17</v>
      </c>
      <c r="E303" s="21">
        <f t="shared" si="8"/>
        <v>89.473684210526315</v>
      </c>
    </row>
    <row r="304" spans="1:9" ht="15.75" thickBot="1" x14ac:dyDescent="0.3">
      <c r="A304" s="16">
        <v>11</v>
      </c>
      <c r="B304" s="17" t="s">
        <v>18</v>
      </c>
      <c r="C304" s="26">
        <v>3</v>
      </c>
      <c r="D304" s="27">
        <v>1</v>
      </c>
      <c r="E304" s="21">
        <f t="shared" si="8"/>
        <v>33.333333333333329</v>
      </c>
    </row>
    <row r="305" spans="1:7" ht="15.75" thickBot="1" x14ac:dyDescent="0.3">
      <c r="A305" s="16">
        <v>12</v>
      </c>
      <c r="B305" s="17" t="s">
        <v>19</v>
      </c>
      <c r="C305" s="26">
        <v>0</v>
      </c>
      <c r="D305" s="27">
        <v>0</v>
      </c>
      <c r="E305" s="21">
        <f>AVERAGE(F305:G305)</f>
        <v>70</v>
      </c>
      <c r="F305">
        <v>60</v>
      </c>
      <c r="G305">
        <v>80</v>
      </c>
    </row>
    <row r="306" spans="1:7" ht="15.75" thickBot="1" x14ac:dyDescent="0.3">
      <c r="A306" s="16">
        <v>13</v>
      </c>
      <c r="B306" s="17" t="s">
        <v>20</v>
      </c>
      <c r="C306" s="26">
        <v>2</v>
      </c>
      <c r="D306" s="27">
        <v>2</v>
      </c>
      <c r="E306" s="22">
        <f t="shared" si="8"/>
        <v>100</v>
      </c>
    </row>
    <row r="307" spans="1:7" ht="15.75" thickBot="1" x14ac:dyDescent="0.3">
      <c r="A307" s="16">
        <v>14</v>
      </c>
      <c r="B307" s="17" t="s">
        <v>21</v>
      </c>
      <c r="C307" s="26">
        <v>0</v>
      </c>
      <c r="D307" s="27">
        <v>0</v>
      </c>
      <c r="E307" s="21">
        <f>AVERAGE(F307:G307)</f>
        <v>60</v>
      </c>
      <c r="F307">
        <v>40</v>
      </c>
      <c r="G307">
        <v>80</v>
      </c>
    </row>
    <row r="308" spans="1:7" ht="15.75" thickBot="1" x14ac:dyDescent="0.3">
      <c r="A308" s="16">
        <v>15</v>
      </c>
      <c r="B308" s="17" t="s">
        <v>22</v>
      </c>
      <c r="C308" s="26">
        <v>6</v>
      </c>
      <c r="D308" s="27">
        <v>5</v>
      </c>
      <c r="E308" s="21">
        <f t="shared" si="8"/>
        <v>83.333333333333343</v>
      </c>
    </row>
    <row r="309" spans="1:7" ht="15.75" thickBot="1" x14ac:dyDescent="0.3">
      <c r="A309" s="16">
        <v>16</v>
      </c>
      <c r="B309" s="17" t="s">
        <v>23</v>
      </c>
      <c r="C309" s="26">
        <v>5</v>
      </c>
      <c r="D309" s="27">
        <v>5</v>
      </c>
      <c r="E309" s="22">
        <f t="shared" si="8"/>
        <v>100</v>
      </c>
    </row>
    <row r="310" spans="1:7" ht="15.75" thickBot="1" x14ac:dyDescent="0.3">
      <c r="A310" s="16">
        <v>17</v>
      </c>
      <c r="B310" s="17" t="s">
        <v>24</v>
      </c>
      <c r="C310" s="26">
        <v>1</v>
      </c>
      <c r="D310" s="27">
        <v>1</v>
      </c>
      <c r="E310" s="22">
        <f t="shared" si="8"/>
        <v>100</v>
      </c>
    </row>
    <row r="311" spans="1:7" ht="15.75" thickBot="1" x14ac:dyDescent="0.3">
      <c r="A311" s="16">
        <v>18</v>
      </c>
      <c r="B311" s="17" t="s">
        <v>25</v>
      </c>
      <c r="C311" s="26">
        <v>1</v>
      </c>
      <c r="D311" s="27">
        <v>0</v>
      </c>
      <c r="E311" s="22">
        <f t="shared" si="8"/>
        <v>0</v>
      </c>
    </row>
    <row r="312" spans="1:7" ht="15.75" thickBot="1" x14ac:dyDescent="0.3">
      <c r="A312" s="16">
        <v>19</v>
      </c>
      <c r="B312" s="17" t="s">
        <v>26</v>
      </c>
      <c r="C312" s="26">
        <v>2</v>
      </c>
      <c r="D312" s="27">
        <v>0</v>
      </c>
      <c r="E312" s="22">
        <f t="shared" si="8"/>
        <v>0</v>
      </c>
    </row>
    <row r="313" spans="1:7" ht="15.75" thickBot="1" x14ac:dyDescent="0.3">
      <c r="A313" s="16">
        <v>20</v>
      </c>
      <c r="B313" s="17" t="s">
        <v>27</v>
      </c>
      <c r="C313" s="26">
        <v>5</v>
      </c>
      <c r="D313" s="27">
        <v>5</v>
      </c>
      <c r="E313" s="22">
        <f t="shared" si="8"/>
        <v>100</v>
      </c>
    </row>
    <row r="314" spans="1:7" ht="15.75" thickBot="1" x14ac:dyDescent="0.3">
      <c r="A314" s="16">
        <v>21</v>
      </c>
      <c r="B314" s="17" t="s">
        <v>28</v>
      </c>
      <c r="C314" s="26">
        <v>42</v>
      </c>
      <c r="D314" s="27">
        <v>33</v>
      </c>
      <c r="E314" s="21">
        <f t="shared" si="8"/>
        <v>78.571428571428569</v>
      </c>
    </row>
    <row r="315" spans="1:7" ht="15.75" thickBot="1" x14ac:dyDescent="0.3">
      <c r="A315" s="16">
        <v>22</v>
      </c>
      <c r="B315" s="17" t="s">
        <v>29</v>
      </c>
      <c r="C315" s="26">
        <v>42</v>
      </c>
      <c r="D315" s="27">
        <v>38</v>
      </c>
      <c r="E315" s="21">
        <f t="shared" si="8"/>
        <v>90.476190476190482</v>
      </c>
    </row>
    <row r="316" spans="1:7" ht="15.75" thickBot="1" x14ac:dyDescent="0.3">
      <c r="A316" s="16">
        <v>23</v>
      </c>
      <c r="B316" s="17" t="s">
        <v>30</v>
      </c>
      <c r="C316" s="26">
        <v>5</v>
      </c>
      <c r="D316" s="27">
        <v>3</v>
      </c>
      <c r="E316" s="21">
        <f t="shared" si="8"/>
        <v>60</v>
      </c>
    </row>
    <row r="317" spans="1:7" ht="15.75" thickBot="1" x14ac:dyDescent="0.3">
      <c r="A317" s="16">
        <v>24</v>
      </c>
      <c r="B317" s="17" t="s">
        <v>31</v>
      </c>
      <c r="C317" s="26">
        <v>8</v>
      </c>
      <c r="D317" s="27">
        <v>8</v>
      </c>
      <c r="E317" s="22">
        <f t="shared" si="8"/>
        <v>100</v>
      </c>
    </row>
    <row r="318" spans="1:7" ht="15.75" thickBot="1" x14ac:dyDescent="0.3">
      <c r="A318" s="16">
        <v>25</v>
      </c>
      <c r="B318" s="17" t="s">
        <v>32</v>
      </c>
      <c r="C318" s="26">
        <v>3</v>
      </c>
      <c r="D318" s="27">
        <v>3</v>
      </c>
      <c r="E318" s="22">
        <f t="shared" si="8"/>
        <v>100</v>
      </c>
    </row>
    <row r="319" spans="1:7" ht="15.75" thickBot="1" x14ac:dyDescent="0.3">
      <c r="A319" s="16">
        <v>26</v>
      </c>
      <c r="B319" s="17" t="s">
        <v>33</v>
      </c>
      <c r="C319" s="26">
        <v>3</v>
      </c>
      <c r="D319" s="27">
        <v>3</v>
      </c>
      <c r="E319" s="22">
        <f t="shared" si="8"/>
        <v>100</v>
      </c>
    </row>
    <row r="320" spans="1:7" ht="30.75" thickBot="1" x14ac:dyDescent="0.3">
      <c r="A320" s="16">
        <v>27</v>
      </c>
      <c r="B320" s="17" t="s">
        <v>34</v>
      </c>
      <c r="C320" s="26">
        <v>0</v>
      </c>
      <c r="D320" s="27">
        <v>0</v>
      </c>
      <c r="E320" s="21">
        <f>AVERAGE(F320:G320)</f>
        <v>30</v>
      </c>
      <c r="F320">
        <v>0</v>
      </c>
      <c r="G320">
        <v>60</v>
      </c>
    </row>
    <row r="321" spans="1:7" ht="15.75" thickBot="1" x14ac:dyDescent="0.3">
      <c r="A321" s="16">
        <v>28</v>
      </c>
      <c r="B321" s="17" t="s">
        <v>35</v>
      </c>
      <c r="C321" s="26">
        <v>0</v>
      </c>
      <c r="D321" s="27">
        <v>0</v>
      </c>
      <c r="E321" s="21">
        <f>AVERAGE(F321:G321)</f>
        <v>10</v>
      </c>
      <c r="F321">
        <v>0</v>
      </c>
      <c r="G321">
        <v>20</v>
      </c>
    </row>
    <row r="322" spans="1:7" ht="15.75" thickBot="1" x14ac:dyDescent="0.3">
      <c r="A322" s="16">
        <v>29</v>
      </c>
      <c r="B322" s="17" t="s">
        <v>36</v>
      </c>
      <c r="C322" s="26">
        <v>7</v>
      </c>
      <c r="D322" s="27">
        <v>3</v>
      </c>
      <c r="E322" s="21">
        <f t="shared" si="8"/>
        <v>42.857142857142854</v>
      </c>
    </row>
    <row r="323" spans="1:7" ht="15.75" thickBot="1" x14ac:dyDescent="0.3">
      <c r="A323" s="16">
        <v>30</v>
      </c>
      <c r="B323" s="17" t="s">
        <v>37</v>
      </c>
      <c r="C323" s="26">
        <v>9</v>
      </c>
      <c r="D323" s="27">
        <v>4</v>
      </c>
      <c r="E323" s="21">
        <f t="shared" si="8"/>
        <v>44.444444444444443</v>
      </c>
    </row>
    <row r="324" spans="1:7" ht="15.75" thickBot="1" x14ac:dyDescent="0.3">
      <c r="A324" s="16">
        <v>31</v>
      </c>
      <c r="B324" s="17" t="s">
        <v>38</v>
      </c>
      <c r="C324" s="26">
        <v>2</v>
      </c>
      <c r="D324" s="27">
        <v>2</v>
      </c>
      <c r="E324" s="22">
        <f t="shared" si="8"/>
        <v>100</v>
      </c>
    </row>
    <row r="325" spans="1:7" ht="15.75" thickBot="1" x14ac:dyDescent="0.3">
      <c r="A325" s="16">
        <v>32</v>
      </c>
      <c r="B325" s="17" t="s">
        <v>39</v>
      </c>
      <c r="C325" s="26">
        <v>0</v>
      </c>
      <c r="D325" s="27">
        <v>0</v>
      </c>
      <c r="E325" s="21">
        <f>AVERAGE(F325:G325)</f>
        <v>50</v>
      </c>
      <c r="F325">
        <v>0</v>
      </c>
      <c r="G325">
        <v>100</v>
      </c>
    </row>
    <row r="326" spans="1:7" ht="15.75" thickBot="1" x14ac:dyDescent="0.3">
      <c r="A326" s="16">
        <v>33</v>
      </c>
      <c r="B326" s="17" t="s">
        <v>40</v>
      </c>
      <c r="C326" s="26">
        <v>2</v>
      </c>
      <c r="D326" s="27">
        <v>2</v>
      </c>
      <c r="E326" s="22">
        <f t="shared" si="8"/>
        <v>100</v>
      </c>
    </row>
    <row r="327" spans="1:7" ht="15.75" thickBot="1" x14ac:dyDescent="0.3">
      <c r="A327" s="16">
        <v>34</v>
      </c>
      <c r="B327" s="17" t="s">
        <v>41</v>
      </c>
      <c r="C327" s="26">
        <v>0</v>
      </c>
      <c r="D327" s="27">
        <v>0</v>
      </c>
      <c r="E327" s="21">
        <f>AVERAGE(F327:G327)</f>
        <v>20</v>
      </c>
      <c r="F327">
        <v>0</v>
      </c>
      <c r="G327">
        <v>40</v>
      </c>
    </row>
    <row r="328" spans="1:7" ht="15.75" thickBot="1" x14ac:dyDescent="0.3">
      <c r="A328" s="16">
        <v>35</v>
      </c>
      <c r="B328" s="17" t="s">
        <v>42</v>
      </c>
      <c r="C328" s="26">
        <v>4</v>
      </c>
      <c r="D328" s="27">
        <v>4</v>
      </c>
      <c r="E328" s="22">
        <f t="shared" si="8"/>
        <v>100</v>
      </c>
    </row>
    <row r="329" spans="1:7" ht="15.75" thickBot="1" x14ac:dyDescent="0.3">
      <c r="A329" s="64">
        <v>36</v>
      </c>
      <c r="B329" s="17" t="s">
        <v>43</v>
      </c>
      <c r="C329" s="26">
        <v>1</v>
      </c>
      <c r="D329" s="27">
        <v>1</v>
      </c>
      <c r="E329" s="22">
        <f t="shared" si="8"/>
        <v>100</v>
      </c>
    </row>
    <row r="330" spans="1:7" ht="15.75" thickBot="1" x14ac:dyDescent="0.3">
      <c r="A330" s="16">
        <v>37</v>
      </c>
      <c r="B330" s="17" t="s">
        <v>44</v>
      </c>
      <c r="C330" s="26">
        <v>2</v>
      </c>
      <c r="D330" s="27">
        <v>2</v>
      </c>
      <c r="E330" s="22">
        <f t="shared" si="8"/>
        <v>100</v>
      </c>
    </row>
    <row r="331" spans="1:7" ht="15.75" thickBot="1" x14ac:dyDescent="0.3">
      <c r="A331" s="16">
        <v>38</v>
      </c>
      <c r="B331" s="17" t="s">
        <v>45</v>
      </c>
      <c r="C331" s="26">
        <v>2</v>
      </c>
      <c r="D331" s="27">
        <v>1</v>
      </c>
      <c r="E331" s="21">
        <f t="shared" si="8"/>
        <v>50</v>
      </c>
    </row>
    <row r="333" spans="1:7" ht="19.5" thickBot="1" x14ac:dyDescent="0.3">
      <c r="B333" s="1" t="s">
        <v>88</v>
      </c>
    </row>
    <row r="334" spans="1:7" ht="88.5" thickBot="1" x14ac:dyDescent="0.3">
      <c r="A334" s="23" t="s">
        <v>1</v>
      </c>
      <c r="B334" s="24" t="s">
        <v>2</v>
      </c>
      <c r="C334" s="25" t="s">
        <v>70</v>
      </c>
      <c r="D334" s="25" t="s">
        <v>71</v>
      </c>
      <c r="E334" s="25" t="s">
        <v>7</v>
      </c>
    </row>
    <row r="335" spans="1:7" ht="15.75" thickBot="1" x14ac:dyDescent="0.3">
      <c r="A335" s="16">
        <v>1</v>
      </c>
      <c r="B335" s="17" t="s">
        <v>8</v>
      </c>
      <c r="C335" s="27">
        <v>165</v>
      </c>
      <c r="D335" s="27">
        <v>149</v>
      </c>
      <c r="E335" s="21">
        <f>(D335/C335)*100</f>
        <v>90.303030303030312</v>
      </c>
    </row>
    <row r="336" spans="1:7" ht="15.75" thickBot="1" x14ac:dyDescent="0.3">
      <c r="A336" s="16">
        <v>2</v>
      </c>
      <c r="B336" s="17" t="s">
        <v>9</v>
      </c>
      <c r="C336" s="27">
        <v>497</v>
      </c>
      <c r="D336" s="27">
        <v>476</v>
      </c>
      <c r="E336" s="21">
        <f t="shared" ref="E336:E372" si="9">(D336/C336)*100</f>
        <v>95.774647887323937</v>
      </c>
    </row>
    <row r="337" spans="1:5" ht="15.75" thickBot="1" x14ac:dyDescent="0.3">
      <c r="A337" s="16">
        <v>3</v>
      </c>
      <c r="B337" s="17" t="s">
        <v>10</v>
      </c>
      <c r="C337" s="27">
        <v>139</v>
      </c>
      <c r="D337" s="27">
        <v>132</v>
      </c>
      <c r="E337" s="21">
        <f t="shared" si="9"/>
        <v>94.964028776978409</v>
      </c>
    </row>
    <row r="338" spans="1:5" ht="15.75" thickBot="1" x14ac:dyDescent="0.3">
      <c r="A338" s="16">
        <v>4</v>
      </c>
      <c r="B338" s="17" t="s">
        <v>11</v>
      </c>
      <c r="C338" s="27">
        <v>130</v>
      </c>
      <c r="D338" s="27">
        <v>120</v>
      </c>
      <c r="E338" s="21">
        <f t="shared" si="9"/>
        <v>92.307692307692307</v>
      </c>
    </row>
    <row r="339" spans="1:5" ht="15.75" thickBot="1" x14ac:dyDescent="0.3">
      <c r="A339" s="16">
        <v>5</v>
      </c>
      <c r="B339" s="17" t="s">
        <v>12</v>
      </c>
      <c r="C339" s="27">
        <v>44</v>
      </c>
      <c r="D339" s="27">
        <v>42</v>
      </c>
      <c r="E339" s="21">
        <f t="shared" si="9"/>
        <v>95.454545454545453</v>
      </c>
    </row>
    <row r="340" spans="1:5" ht="15.75" thickBot="1" x14ac:dyDescent="0.3">
      <c r="A340" s="16">
        <v>6</v>
      </c>
      <c r="B340" s="17" t="s">
        <v>13</v>
      </c>
      <c r="C340" s="27">
        <v>47</v>
      </c>
      <c r="D340" s="27">
        <v>47</v>
      </c>
      <c r="E340" s="22">
        <f t="shared" si="9"/>
        <v>100</v>
      </c>
    </row>
    <row r="341" spans="1:5" ht="15.75" thickBot="1" x14ac:dyDescent="0.3">
      <c r="A341" s="16">
        <v>7</v>
      </c>
      <c r="B341" s="17" t="s">
        <v>14</v>
      </c>
      <c r="C341" s="27">
        <v>68</v>
      </c>
      <c r="D341" s="27">
        <v>64</v>
      </c>
      <c r="E341" s="21">
        <f t="shared" si="9"/>
        <v>94.117647058823522</v>
      </c>
    </row>
    <row r="342" spans="1:5" ht="15.75" thickBot="1" x14ac:dyDescent="0.3">
      <c r="A342" s="16">
        <v>8</v>
      </c>
      <c r="B342" s="17" t="s">
        <v>15</v>
      </c>
      <c r="C342" s="27">
        <v>140</v>
      </c>
      <c r="D342" s="27">
        <v>139</v>
      </c>
      <c r="E342" s="21">
        <f t="shared" si="9"/>
        <v>99.285714285714292</v>
      </c>
    </row>
    <row r="343" spans="1:5" ht="15.75" thickBot="1" x14ac:dyDescent="0.3">
      <c r="A343" s="16">
        <v>9</v>
      </c>
      <c r="B343" s="17" t="s">
        <v>16</v>
      </c>
      <c r="C343" s="27">
        <v>70</v>
      </c>
      <c r="D343" s="27">
        <v>69</v>
      </c>
      <c r="E343" s="21">
        <f t="shared" si="9"/>
        <v>98.571428571428584</v>
      </c>
    </row>
    <row r="344" spans="1:5" ht="15.75" thickBot="1" x14ac:dyDescent="0.3">
      <c r="A344" s="16">
        <v>10</v>
      </c>
      <c r="B344" s="17" t="s">
        <v>17</v>
      </c>
      <c r="C344" s="27">
        <v>104</v>
      </c>
      <c r="D344" s="27">
        <v>100</v>
      </c>
      <c r="E344" s="21">
        <f t="shared" si="9"/>
        <v>96.15384615384616</v>
      </c>
    </row>
    <row r="345" spans="1:5" ht="15.75" thickBot="1" x14ac:dyDescent="0.3">
      <c r="A345" s="16">
        <v>11</v>
      </c>
      <c r="B345" s="17" t="s">
        <v>18</v>
      </c>
      <c r="C345" s="27">
        <v>45</v>
      </c>
      <c r="D345" s="27">
        <v>37</v>
      </c>
      <c r="E345" s="21">
        <f t="shared" si="9"/>
        <v>82.222222222222214</v>
      </c>
    </row>
    <row r="346" spans="1:5" ht="15.75" thickBot="1" x14ac:dyDescent="0.3">
      <c r="A346" s="16">
        <v>12</v>
      </c>
      <c r="B346" s="17" t="s">
        <v>19</v>
      </c>
      <c r="C346" s="27">
        <v>31</v>
      </c>
      <c r="D346" s="27">
        <v>31</v>
      </c>
      <c r="E346" s="22">
        <f t="shared" si="9"/>
        <v>100</v>
      </c>
    </row>
    <row r="347" spans="1:5" ht="15.75" thickBot="1" x14ac:dyDescent="0.3">
      <c r="A347" s="16">
        <v>13</v>
      </c>
      <c r="B347" s="17" t="s">
        <v>20</v>
      </c>
      <c r="C347" s="27">
        <v>20</v>
      </c>
      <c r="D347" s="27">
        <v>20</v>
      </c>
      <c r="E347" s="22">
        <f t="shared" si="9"/>
        <v>100</v>
      </c>
    </row>
    <row r="348" spans="1:5" ht="15.75" thickBot="1" x14ac:dyDescent="0.3">
      <c r="A348" s="16">
        <v>14</v>
      </c>
      <c r="B348" s="17" t="s">
        <v>21</v>
      </c>
      <c r="C348" s="27">
        <v>22</v>
      </c>
      <c r="D348" s="27">
        <v>22</v>
      </c>
      <c r="E348" s="22">
        <f t="shared" si="9"/>
        <v>100</v>
      </c>
    </row>
    <row r="349" spans="1:5" ht="15.75" thickBot="1" x14ac:dyDescent="0.3">
      <c r="A349" s="16">
        <v>15</v>
      </c>
      <c r="B349" s="17" t="s">
        <v>22</v>
      </c>
      <c r="C349" s="27">
        <v>18</v>
      </c>
      <c r="D349" s="27">
        <v>6</v>
      </c>
      <c r="E349" s="21">
        <f t="shared" si="9"/>
        <v>33.333333333333329</v>
      </c>
    </row>
    <row r="350" spans="1:5" ht="15.75" thickBot="1" x14ac:dyDescent="0.3">
      <c r="A350" s="16">
        <v>16</v>
      </c>
      <c r="B350" s="17" t="s">
        <v>23</v>
      </c>
      <c r="C350" s="27">
        <v>32</v>
      </c>
      <c r="D350" s="27">
        <v>32</v>
      </c>
      <c r="E350" s="22">
        <f t="shared" si="9"/>
        <v>100</v>
      </c>
    </row>
    <row r="351" spans="1:5" ht="15.75" thickBot="1" x14ac:dyDescent="0.3">
      <c r="A351" s="16">
        <v>17</v>
      </c>
      <c r="B351" s="17" t="s">
        <v>24</v>
      </c>
      <c r="C351" s="27">
        <v>40</v>
      </c>
      <c r="D351" s="27">
        <v>37</v>
      </c>
      <c r="E351" s="21">
        <f t="shared" si="9"/>
        <v>92.5</v>
      </c>
    </row>
    <row r="352" spans="1:5" ht="15.75" thickBot="1" x14ac:dyDescent="0.3">
      <c r="A352" s="16">
        <v>18</v>
      </c>
      <c r="B352" s="17" t="s">
        <v>25</v>
      </c>
      <c r="C352" s="27">
        <v>29</v>
      </c>
      <c r="D352" s="27">
        <v>27</v>
      </c>
      <c r="E352" s="21">
        <f t="shared" si="9"/>
        <v>93.103448275862064</v>
      </c>
    </row>
    <row r="353" spans="1:5" ht="15.75" thickBot="1" x14ac:dyDescent="0.3">
      <c r="A353" s="16">
        <v>19</v>
      </c>
      <c r="B353" s="17" t="s">
        <v>26</v>
      </c>
      <c r="C353" s="27">
        <v>41</v>
      </c>
      <c r="D353" s="27">
        <v>36</v>
      </c>
      <c r="E353" s="21">
        <f t="shared" si="9"/>
        <v>87.804878048780495</v>
      </c>
    </row>
    <row r="354" spans="1:5" ht="15.75" thickBot="1" x14ac:dyDescent="0.3">
      <c r="A354" s="16">
        <v>20</v>
      </c>
      <c r="B354" s="17" t="s">
        <v>27</v>
      </c>
      <c r="C354" s="27">
        <v>60</v>
      </c>
      <c r="D354" s="27">
        <v>60</v>
      </c>
      <c r="E354" s="22">
        <f t="shared" si="9"/>
        <v>100</v>
      </c>
    </row>
    <row r="355" spans="1:5" ht="15.75" thickBot="1" x14ac:dyDescent="0.3">
      <c r="A355" s="16">
        <v>21</v>
      </c>
      <c r="B355" s="17" t="s">
        <v>28</v>
      </c>
      <c r="C355" s="27">
        <v>580</v>
      </c>
      <c r="D355" s="27">
        <v>565</v>
      </c>
      <c r="E355" s="21">
        <f t="shared" si="9"/>
        <v>97.41379310344827</v>
      </c>
    </row>
    <row r="356" spans="1:5" ht="15.75" thickBot="1" x14ac:dyDescent="0.3">
      <c r="A356" s="16">
        <v>22</v>
      </c>
      <c r="B356" s="17" t="s">
        <v>29</v>
      </c>
      <c r="C356" s="27">
        <v>560</v>
      </c>
      <c r="D356" s="27">
        <v>551</v>
      </c>
      <c r="E356" s="21">
        <f t="shared" si="9"/>
        <v>98.392857142857139</v>
      </c>
    </row>
    <row r="357" spans="1:5" ht="15.75" thickBot="1" x14ac:dyDescent="0.3">
      <c r="A357" s="16">
        <v>23</v>
      </c>
      <c r="B357" s="17" t="s">
        <v>30</v>
      </c>
      <c r="C357" s="27">
        <v>92</v>
      </c>
      <c r="D357" s="27">
        <v>89</v>
      </c>
      <c r="E357" s="21">
        <f t="shared" si="9"/>
        <v>96.739130434782609</v>
      </c>
    </row>
    <row r="358" spans="1:5" ht="15.75" thickBot="1" x14ac:dyDescent="0.3">
      <c r="A358" s="16">
        <v>24</v>
      </c>
      <c r="B358" s="17" t="s">
        <v>31</v>
      </c>
      <c r="C358" s="27">
        <v>84</v>
      </c>
      <c r="D358" s="27">
        <v>82</v>
      </c>
      <c r="E358" s="21">
        <f t="shared" si="9"/>
        <v>97.61904761904762</v>
      </c>
    </row>
    <row r="359" spans="1:5" ht="15.75" thickBot="1" x14ac:dyDescent="0.3">
      <c r="A359" s="16">
        <v>25</v>
      </c>
      <c r="B359" s="17" t="s">
        <v>32</v>
      </c>
      <c r="C359" s="27">
        <v>27</v>
      </c>
      <c r="D359" s="27">
        <v>23</v>
      </c>
      <c r="E359" s="21">
        <f t="shared" si="9"/>
        <v>85.18518518518519</v>
      </c>
    </row>
    <row r="360" spans="1:5" ht="15.75" thickBot="1" x14ac:dyDescent="0.3">
      <c r="A360" s="16">
        <v>26</v>
      </c>
      <c r="B360" s="17" t="s">
        <v>33</v>
      </c>
      <c r="C360" s="27">
        <v>42</v>
      </c>
      <c r="D360" s="27">
        <v>42</v>
      </c>
      <c r="E360" s="22">
        <f t="shared" si="9"/>
        <v>100</v>
      </c>
    </row>
    <row r="361" spans="1:5" ht="30.75" thickBot="1" x14ac:dyDescent="0.3">
      <c r="A361" s="16">
        <v>27</v>
      </c>
      <c r="B361" s="17" t="s">
        <v>34</v>
      </c>
      <c r="C361" s="27">
        <v>6</v>
      </c>
      <c r="D361" s="27">
        <v>6</v>
      </c>
      <c r="E361" s="22">
        <f t="shared" si="9"/>
        <v>100</v>
      </c>
    </row>
    <row r="362" spans="1:5" ht="15.75" thickBot="1" x14ac:dyDescent="0.3">
      <c r="A362" s="16">
        <v>28</v>
      </c>
      <c r="B362" s="17" t="s">
        <v>35</v>
      </c>
      <c r="C362" s="27">
        <v>17</v>
      </c>
      <c r="D362" s="27">
        <v>17</v>
      </c>
      <c r="E362" s="22">
        <f t="shared" si="9"/>
        <v>100</v>
      </c>
    </row>
    <row r="363" spans="1:5" ht="15.75" thickBot="1" x14ac:dyDescent="0.3">
      <c r="A363" s="16">
        <v>29</v>
      </c>
      <c r="B363" s="17" t="s">
        <v>36</v>
      </c>
      <c r="C363" s="27">
        <v>15</v>
      </c>
      <c r="D363" s="27">
        <v>15</v>
      </c>
      <c r="E363" s="22">
        <f t="shared" si="9"/>
        <v>100</v>
      </c>
    </row>
    <row r="364" spans="1:5" ht="15.75" thickBot="1" x14ac:dyDescent="0.3">
      <c r="A364" s="16">
        <v>30</v>
      </c>
      <c r="B364" s="17" t="s">
        <v>37</v>
      </c>
      <c r="C364" s="27">
        <v>22</v>
      </c>
      <c r="D364" s="27">
        <v>22</v>
      </c>
      <c r="E364" s="22">
        <f t="shared" si="9"/>
        <v>100</v>
      </c>
    </row>
    <row r="365" spans="1:5" ht="15.75" thickBot="1" x14ac:dyDescent="0.3">
      <c r="A365" s="16">
        <v>31</v>
      </c>
      <c r="B365" s="17" t="s">
        <v>38</v>
      </c>
      <c r="C365" s="27">
        <v>10</v>
      </c>
      <c r="D365" s="27">
        <v>10</v>
      </c>
      <c r="E365" s="22">
        <f t="shared" si="9"/>
        <v>100</v>
      </c>
    </row>
    <row r="366" spans="1:5" ht="15.75" thickBot="1" x14ac:dyDescent="0.3">
      <c r="A366" s="16">
        <v>32</v>
      </c>
      <c r="B366" s="17" t="s">
        <v>39</v>
      </c>
      <c r="C366" s="27">
        <v>7</v>
      </c>
      <c r="D366" s="27">
        <v>7</v>
      </c>
      <c r="E366" s="22">
        <f t="shared" si="9"/>
        <v>100</v>
      </c>
    </row>
    <row r="367" spans="1:5" ht="15.75" thickBot="1" x14ac:dyDescent="0.3">
      <c r="A367" s="16">
        <v>33</v>
      </c>
      <c r="B367" s="17" t="s">
        <v>40</v>
      </c>
      <c r="C367" s="27">
        <v>33</v>
      </c>
      <c r="D367" s="27">
        <v>33</v>
      </c>
      <c r="E367" s="22">
        <f t="shared" si="9"/>
        <v>100</v>
      </c>
    </row>
    <row r="368" spans="1:5" ht="15.75" thickBot="1" x14ac:dyDescent="0.3">
      <c r="A368" s="16">
        <v>34</v>
      </c>
      <c r="B368" s="17" t="s">
        <v>41</v>
      </c>
      <c r="C368" s="27">
        <v>18</v>
      </c>
      <c r="D368" s="27">
        <v>12</v>
      </c>
      <c r="E368" s="21">
        <f t="shared" si="9"/>
        <v>66.666666666666657</v>
      </c>
    </row>
    <row r="369" spans="1:5" ht="15.75" thickBot="1" x14ac:dyDescent="0.3">
      <c r="A369" s="16">
        <v>35</v>
      </c>
      <c r="B369" s="17" t="s">
        <v>42</v>
      </c>
      <c r="C369" s="27">
        <v>18</v>
      </c>
      <c r="D369" s="27">
        <v>17</v>
      </c>
      <c r="E369" s="21">
        <f t="shared" si="9"/>
        <v>94.444444444444443</v>
      </c>
    </row>
    <row r="370" spans="1:5" ht="15.75" thickBot="1" x14ac:dyDescent="0.3">
      <c r="A370" s="64">
        <v>36</v>
      </c>
      <c r="B370" s="17" t="s">
        <v>43</v>
      </c>
      <c r="C370" s="27">
        <v>6</v>
      </c>
      <c r="D370" s="27">
        <v>3</v>
      </c>
      <c r="E370" s="21">
        <f t="shared" si="9"/>
        <v>50</v>
      </c>
    </row>
    <row r="371" spans="1:5" ht="15.75" thickBot="1" x14ac:dyDescent="0.3">
      <c r="A371" s="16">
        <v>37</v>
      </c>
      <c r="B371" s="17" t="s">
        <v>44</v>
      </c>
      <c r="C371" s="27">
        <v>10</v>
      </c>
      <c r="D371" s="27">
        <v>6</v>
      </c>
      <c r="E371" s="21">
        <f t="shared" si="9"/>
        <v>60</v>
      </c>
    </row>
    <row r="372" spans="1:5" ht="15.75" thickBot="1" x14ac:dyDescent="0.3">
      <c r="A372" s="16">
        <v>38</v>
      </c>
      <c r="B372" s="17" t="s">
        <v>45</v>
      </c>
      <c r="C372" s="27">
        <v>20</v>
      </c>
      <c r="D372" s="27">
        <v>16</v>
      </c>
      <c r="E372" s="21">
        <f t="shared" si="9"/>
        <v>80</v>
      </c>
    </row>
    <row r="374" spans="1:5" ht="19.5" thickBot="1" x14ac:dyDescent="0.3">
      <c r="B374" s="1" t="s">
        <v>89</v>
      </c>
    </row>
    <row r="375" spans="1:5" ht="88.5" thickBot="1" x14ac:dyDescent="0.3">
      <c r="A375" s="23" t="s">
        <v>1</v>
      </c>
      <c r="B375" s="24" t="s">
        <v>2</v>
      </c>
      <c r="C375" s="25" t="s">
        <v>70</v>
      </c>
      <c r="D375" s="25" t="s">
        <v>71</v>
      </c>
      <c r="E375" s="25" t="s">
        <v>7</v>
      </c>
    </row>
    <row r="376" spans="1:5" ht="15.75" thickBot="1" x14ac:dyDescent="0.3">
      <c r="A376" s="16">
        <v>1</v>
      </c>
      <c r="B376" s="17" t="s">
        <v>8</v>
      </c>
      <c r="C376" s="27">
        <v>165</v>
      </c>
      <c r="D376" s="27">
        <v>148</v>
      </c>
      <c r="E376" s="21">
        <f>(D376/C376)*100</f>
        <v>89.696969696969703</v>
      </c>
    </row>
    <row r="377" spans="1:5" ht="15.75" thickBot="1" x14ac:dyDescent="0.3">
      <c r="A377" s="16">
        <v>2</v>
      </c>
      <c r="B377" s="17" t="s">
        <v>9</v>
      </c>
      <c r="C377" s="27">
        <v>497</v>
      </c>
      <c r="D377" s="27">
        <v>477</v>
      </c>
      <c r="E377" s="21">
        <f t="shared" ref="E377:E413" si="10">(D377/C377)*100</f>
        <v>95.975855130784709</v>
      </c>
    </row>
    <row r="378" spans="1:5" ht="15.75" thickBot="1" x14ac:dyDescent="0.3">
      <c r="A378" s="16">
        <v>3</v>
      </c>
      <c r="B378" s="17" t="s">
        <v>10</v>
      </c>
      <c r="C378" s="27">
        <v>139</v>
      </c>
      <c r="D378" s="27">
        <v>126</v>
      </c>
      <c r="E378" s="21">
        <f t="shared" si="10"/>
        <v>90.647482014388487</v>
      </c>
    </row>
    <row r="379" spans="1:5" ht="15.75" thickBot="1" x14ac:dyDescent="0.3">
      <c r="A379" s="16">
        <v>4</v>
      </c>
      <c r="B379" s="17" t="s">
        <v>11</v>
      </c>
      <c r="C379" s="27">
        <v>130</v>
      </c>
      <c r="D379" s="27">
        <v>115</v>
      </c>
      <c r="E379" s="21">
        <f t="shared" si="10"/>
        <v>88.461538461538453</v>
      </c>
    </row>
    <row r="380" spans="1:5" ht="15.75" thickBot="1" x14ac:dyDescent="0.3">
      <c r="A380" s="16">
        <v>5</v>
      </c>
      <c r="B380" s="17" t="s">
        <v>12</v>
      </c>
      <c r="C380" s="27">
        <v>44</v>
      </c>
      <c r="D380" s="27">
        <v>42</v>
      </c>
      <c r="E380" s="21">
        <f t="shared" si="10"/>
        <v>95.454545454545453</v>
      </c>
    </row>
    <row r="381" spans="1:5" ht="15.75" thickBot="1" x14ac:dyDescent="0.3">
      <c r="A381" s="16">
        <v>6</v>
      </c>
      <c r="B381" s="17" t="s">
        <v>13</v>
      </c>
      <c r="C381" s="27">
        <v>47</v>
      </c>
      <c r="D381" s="27">
        <v>47</v>
      </c>
      <c r="E381" s="22">
        <f t="shared" si="10"/>
        <v>100</v>
      </c>
    </row>
    <row r="382" spans="1:5" ht="15.75" thickBot="1" x14ac:dyDescent="0.3">
      <c r="A382" s="16">
        <v>7</v>
      </c>
      <c r="B382" s="17" t="s">
        <v>14</v>
      </c>
      <c r="C382" s="27">
        <v>68</v>
      </c>
      <c r="D382" s="27">
        <v>63</v>
      </c>
      <c r="E382" s="21">
        <f t="shared" si="10"/>
        <v>92.64705882352942</v>
      </c>
    </row>
    <row r="383" spans="1:5" ht="15.75" thickBot="1" x14ac:dyDescent="0.3">
      <c r="A383" s="16">
        <v>8</v>
      </c>
      <c r="B383" s="17" t="s">
        <v>15</v>
      </c>
      <c r="C383" s="27">
        <v>140</v>
      </c>
      <c r="D383" s="27">
        <v>140</v>
      </c>
      <c r="E383" s="22">
        <f t="shared" si="10"/>
        <v>100</v>
      </c>
    </row>
    <row r="384" spans="1:5" ht="15.75" thickBot="1" x14ac:dyDescent="0.3">
      <c r="A384" s="16">
        <v>9</v>
      </c>
      <c r="B384" s="17" t="s">
        <v>16</v>
      </c>
      <c r="C384" s="27">
        <v>70</v>
      </c>
      <c r="D384" s="27">
        <v>64</v>
      </c>
      <c r="E384" s="21">
        <f t="shared" si="10"/>
        <v>91.428571428571431</v>
      </c>
    </row>
    <row r="385" spans="1:5" ht="15.75" thickBot="1" x14ac:dyDescent="0.3">
      <c r="A385" s="16">
        <v>10</v>
      </c>
      <c r="B385" s="17" t="s">
        <v>17</v>
      </c>
      <c r="C385" s="27">
        <v>104</v>
      </c>
      <c r="D385" s="27">
        <v>98</v>
      </c>
      <c r="E385" s="21">
        <f t="shared" si="10"/>
        <v>94.230769230769226</v>
      </c>
    </row>
    <row r="386" spans="1:5" ht="15.75" thickBot="1" x14ac:dyDescent="0.3">
      <c r="A386" s="16">
        <v>11</v>
      </c>
      <c r="B386" s="17" t="s">
        <v>18</v>
      </c>
      <c r="C386" s="27">
        <v>45</v>
      </c>
      <c r="D386" s="27">
        <v>42</v>
      </c>
      <c r="E386" s="21">
        <f t="shared" si="10"/>
        <v>93.333333333333329</v>
      </c>
    </row>
    <row r="387" spans="1:5" ht="15.75" thickBot="1" x14ac:dyDescent="0.3">
      <c r="A387" s="16">
        <v>12</v>
      </c>
      <c r="B387" s="17" t="s">
        <v>19</v>
      </c>
      <c r="C387" s="27">
        <v>31</v>
      </c>
      <c r="D387" s="27">
        <v>30</v>
      </c>
      <c r="E387" s="21">
        <f t="shared" si="10"/>
        <v>96.774193548387103</v>
      </c>
    </row>
    <row r="388" spans="1:5" ht="15.75" thickBot="1" x14ac:dyDescent="0.3">
      <c r="A388" s="16">
        <v>13</v>
      </c>
      <c r="B388" s="17" t="s">
        <v>20</v>
      </c>
      <c r="C388" s="27">
        <v>20</v>
      </c>
      <c r="D388" s="27">
        <v>20</v>
      </c>
      <c r="E388" s="22">
        <f t="shared" si="10"/>
        <v>100</v>
      </c>
    </row>
    <row r="389" spans="1:5" ht="15.75" thickBot="1" x14ac:dyDescent="0.3">
      <c r="A389" s="16">
        <v>14</v>
      </c>
      <c r="B389" s="17" t="s">
        <v>21</v>
      </c>
      <c r="C389" s="27">
        <v>22</v>
      </c>
      <c r="D389" s="27">
        <v>22</v>
      </c>
      <c r="E389" s="22">
        <f t="shared" si="10"/>
        <v>100</v>
      </c>
    </row>
    <row r="390" spans="1:5" ht="15.75" thickBot="1" x14ac:dyDescent="0.3">
      <c r="A390" s="16">
        <v>15</v>
      </c>
      <c r="B390" s="17" t="s">
        <v>22</v>
      </c>
      <c r="C390" s="27">
        <v>18</v>
      </c>
      <c r="D390" s="27">
        <v>12</v>
      </c>
      <c r="E390" s="21">
        <f t="shared" si="10"/>
        <v>66.666666666666657</v>
      </c>
    </row>
    <row r="391" spans="1:5" ht="15.75" thickBot="1" x14ac:dyDescent="0.3">
      <c r="A391" s="16">
        <v>16</v>
      </c>
      <c r="B391" s="17" t="s">
        <v>23</v>
      </c>
      <c r="C391" s="27">
        <v>32</v>
      </c>
      <c r="D391" s="27">
        <v>32</v>
      </c>
      <c r="E391" s="22">
        <f t="shared" si="10"/>
        <v>100</v>
      </c>
    </row>
    <row r="392" spans="1:5" ht="15.75" thickBot="1" x14ac:dyDescent="0.3">
      <c r="A392" s="16">
        <v>17</v>
      </c>
      <c r="B392" s="17" t="s">
        <v>24</v>
      </c>
      <c r="C392" s="27">
        <v>40</v>
      </c>
      <c r="D392" s="27">
        <v>39</v>
      </c>
      <c r="E392" s="21">
        <f t="shared" si="10"/>
        <v>97.5</v>
      </c>
    </row>
    <row r="393" spans="1:5" ht="15.75" thickBot="1" x14ac:dyDescent="0.3">
      <c r="A393" s="16">
        <v>18</v>
      </c>
      <c r="B393" s="17" t="s">
        <v>25</v>
      </c>
      <c r="C393" s="27">
        <v>29</v>
      </c>
      <c r="D393" s="27">
        <v>27</v>
      </c>
      <c r="E393" s="21">
        <f t="shared" si="10"/>
        <v>93.103448275862064</v>
      </c>
    </row>
    <row r="394" spans="1:5" ht="15.75" thickBot="1" x14ac:dyDescent="0.3">
      <c r="A394" s="16">
        <v>19</v>
      </c>
      <c r="B394" s="17" t="s">
        <v>26</v>
      </c>
      <c r="C394" s="27">
        <v>41</v>
      </c>
      <c r="D394" s="27">
        <v>38</v>
      </c>
      <c r="E394" s="21">
        <f t="shared" si="10"/>
        <v>92.682926829268297</v>
      </c>
    </row>
    <row r="395" spans="1:5" ht="15.75" thickBot="1" x14ac:dyDescent="0.3">
      <c r="A395" s="16">
        <v>20</v>
      </c>
      <c r="B395" s="17" t="s">
        <v>27</v>
      </c>
      <c r="C395" s="27">
        <v>60</v>
      </c>
      <c r="D395" s="27">
        <v>60</v>
      </c>
      <c r="E395" s="22">
        <f t="shared" si="10"/>
        <v>100</v>
      </c>
    </row>
    <row r="396" spans="1:5" ht="15.75" thickBot="1" x14ac:dyDescent="0.3">
      <c r="A396" s="16">
        <v>21</v>
      </c>
      <c r="B396" s="17" t="s">
        <v>28</v>
      </c>
      <c r="C396" s="27">
        <v>580</v>
      </c>
      <c r="D396" s="27">
        <v>559</v>
      </c>
      <c r="E396" s="21">
        <f t="shared" si="10"/>
        <v>96.379310344827587</v>
      </c>
    </row>
    <row r="397" spans="1:5" ht="15.75" thickBot="1" x14ac:dyDescent="0.3">
      <c r="A397" s="16">
        <v>22</v>
      </c>
      <c r="B397" s="17" t="s">
        <v>29</v>
      </c>
      <c r="C397" s="27">
        <v>560</v>
      </c>
      <c r="D397" s="27">
        <v>557</v>
      </c>
      <c r="E397" s="21">
        <f t="shared" si="10"/>
        <v>99.464285714285722</v>
      </c>
    </row>
    <row r="398" spans="1:5" ht="15.75" thickBot="1" x14ac:dyDescent="0.3">
      <c r="A398" s="16">
        <v>23</v>
      </c>
      <c r="B398" s="17" t="s">
        <v>30</v>
      </c>
      <c r="C398" s="27">
        <v>92</v>
      </c>
      <c r="D398" s="27">
        <v>91</v>
      </c>
      <c r="E398" s="21">
        <f t="shared" si="10"/>
        <v>98.91304347826086</v>
      </c>
    </row>
    <row r="399" spans="1:5" ht="15.75" thickBot="1" x14ac:dyDescent="0.3">
      <c r="A399" s="16">
        <v>24</v>
      </c>
      <c r="B399" s="17" t="s">
        <v>31</v>
      </c>
      <c r="C399" s="27">
        <v>84</v>
      </c>
      <c r="D399" s="27">
        <v>83</v>
      </c>
      <c r="E399" s="21">
        <f t="shared" si="10"/>
        <v>98.80952380952381</v>
      </c>
    </row>
    <row r="400" spans="1:5" ht="15.75" thickBot="1" x14ac:dyDescent="0.3">
      <c r="A400" s="16">
        <v>25</v>
      </c>
      <c r="B400" s="17" t="s">
        <v>32</v>
      </c>
      <c r="C400" s="27">
        <v>27</v>
      </c>
      <c r="D400" s="27">
        <v>23</v>
      </c>
      <c r="E400" s="21">
        <f t="shared" si="10"/>
        <v>85.18518518518519</v>
      </c>
    </row>
    <row r="401" spans="1:5" ht="15.75" thickBot="1" x14ac:dyDescent="0.3">
      <c r="A401" s="16">
        <v>26</v>
      </c>
      <c r="B401" s="17" t="s">
        <v>33</v>
      </c>
      <c r="C401" s="27">
        <v>42</v>
      </c>
      <c r="D401" s="27">
        <v>41</v>
      </c>
      <c r="E401" s="21">
        <f t="shared" si="10"/>
        <v>97.61904761904762</v>
      </c>
    </row>
    <row r="402" spans="1:5" ht="30.75" thickBot="1" x14ac:dyDescent="0.3">
      <c r="A402" s="16">
        <v>27</v>
      </c>
      <c r="B402" s="17" t="s">
        <v>34</v>
      </c>
      <c r="C402" s="27">
        <v>6</v>
      </c>
      <c r="D402" s="27">
        <v>6</v>
      </c>
      <c r="E402" s="22">
        <f t="shared" si="10"/>
        <v>100</v>
      </c>
    </row>
    <row r="403" spans="1:5" ht="15.75" thickBot="1" x14ac:dyDescent="0.3">
      <c r="A403" s="16">
        <v>28</v>
      </c>
      <c r="B403" s="17" t="s">
        <v>35</v>
      </c>
      <c r="C403" s="27">
        <v>17</v>
      </c>
      <c r="D403" s="27">
        <v>17</v>
      </c>
      <c r="E403" s="22">
        <f t="shared" si="10"/>
        <v>100</v>
      </c>
    </row>
    <row r="404" spans="1:5" ht="15.75" thickBot="1" x14ac:dyDescent="0.3">
      <c r="A404" s="16">
        <v>29</v>
      </c>
      <c r="B404" s="17" t="s">
        <v>36</v>
      </c>
      <c r="C404" s="27">
        <v>15</v>
      </c>
      <c r="D404" s="27">
        <v>15</v>
      </c>
      <c r="E404" s="22">
        <f t="shared" si="10"/>
        <v>100</v>
      </c>
    </row>
    <row r="405" spans="1:5" ht="15.75" thickBot="1" x14ac:dyDescent="0.3">
      <c r="A405" s="16">
        <v>30</v>
      </c>
      <c r="B405" s="17" t="s">
        <v>37</v>
      </c>
      <c r="C405" s="27">
        <v>22</v>
      </c>
      <c r="D405" s="27">
        <v>22</v>
      </c>
      <c r="E405" s="22">
        <f t="shared" si="10"/>
        <v>100</v>
      </c>
    </row>
    <row r="406" spans="1:5" ht="15.75" thickBot="1" x14ac:dyDescent="0.3">
      <c r="A406" s="16">
        <v>31</v>
      </c>
      <c r="B406" s="17" t="s">
        <v>38</v>
      </c>
      <c r="C406" s="27">
        <v>10</v>
      </c>
      <c r="D406" s="27">
        <v>10</v>
      </c>
      <c r="E406" s="22">
        <f t="shared" si="10"/>
        <v>100</v>
      </c>
    </row>
    <row r="407" spans="1:5" ht="15.75" thickBot="1" x14ac:dyDescent="0.3">
      <c r="A407" s="16">
        <v>32</v>
      </c>
      <c r="B407" s="17" t="s">
        <v>39</v>
      </c>
      <c r="C407" s="27">
        <v>7</v>
      </c>
      <c r="D407" s="27">
        <v>7</v>
      </c>
      <c r="E407" s="22">
        <f t="shared" si="10"/>
        <v>100</v>
      </c>
    </row>
    <row r="408" spans="1:5" ht="15.75" thickBot="1" x14ac:dyDescent="0.3">
      <c r="A408" s="16">
        <v>33</v>
      </c>
      <c r="B408" s="17" t="s">
        <v>40</v>
      </c>
      <c r="C408" s="27">
        <v>33</v>
      </c>
      <c r="D408" s="27">
        <v>33</v>
      </c>
      <c r="E408" s="22">
        <f t="shared" si="10"/>
        <v>100</v>
      </c>
    </row>
    <row r="409" spans="1:5" ht="15.75" thickBot="1" x14ac:dyDescent="0.3">
      <c r="A409" s="16">
        <v>34</v>
      </c>
      <c r="B409" s="17" t="s">
        <v>41</v>
      </c>
      <c r="C409" s="27">
        <v>18</v>
      </c>
      <c r="D409" s="27">
        <v>12</v>
      </c>
      <c r="E409" s="21">
        <f t="shared" si="10"/>
        <v>66.666666666666657</v>
      </c>
    </row>
    <row r="410" spans="1:5" ht="15.75" thickBot="1" x14ac:dyDescent="0.3">
      <c r="A410" s="16">
        <v>35</v>
      </c>
      <c r="B410" s="17" t="s">
        <v>42</v>
      </c>
      <c r="C410" s="27">
        <v>18</v>
      </c>
      <c r="D410" s="27">
        <v>17</v>
      </c>
      <c r="E410" s="21">
        <f t="shared" si="10"/>
        <v>94.444444444444443</v>
      </c>
    </row>
    <row r="411" spans="1:5" ht="15.75" thickBot="1" x14ac:dyDescent="0.3">
      <c r="A411" s="64">
        <v>36</v>
      </c>
      <c r="B411" s="17" t="s">
        <v>43</v>
      </c>
      <c r="C411" s="27">
        <v>6</v>
      </c>
      <c r="D411" s="27">
        <v>5</v>
      </c>
      <c r="E411" s="21">
        <f t="shared" si="10"/>
        <v>83.333333333333343</v>
      </c>
    </row>
    <row r="412" spans="1:5" ht="15.75" thickBot="1" x14ac:dyDescent="0.3">
      <c r="A412" s="16">
        <v>37</v>
      </c>
      <c r="B412" s="17" t="s">
        <v>44</v>
      </c>
      <c r="C412" s="27">
        <v>10</v>
      </c>
      <c r="D412" s="27">
        <v>8</v>
      </c>
      <c r="E412" s="21">
        <f t="shared" si="10"/>
        <v>80</v>
      </c>
    </row>
    <row r="413" spans="1:5" ht="15.75" thickBot="1" x14ac:dyDescent="0.3">
      <c r="A413" s="16">
        <v>38</v>
      </c>
      <c r="B413" s="17" t="s">
        <v>45</v>
      </c>
      <c r="C413" s="27">
        <v>20</v>
      </c>
      <c r="D413" s="27">
        <v>15</v>
      </c>
      <c r="E413" s="21">
        <f t="shared" si="10"/>
        <v>75</v>
      </c>
    </row>
    <row r="415" spans="1:5" ht="19.5" thickBot="1" x14ac:dyDescent="0.3">
      <c r="B415" s="1" t="s">
        <v>90</v>
      </c>
    </row>
    <row r="416" spans="1:5" ht="88.5" thickBot="1" x14ac:dyDescent="0.3">
      <c r="A416" s="23" t="s">
        <v>1</v>
      </c>
      <c r="B416" s="24" t="s">
        <v>2</v>
      </c>
      <c r="C416" s="25" t="s">
        <v>70</v>
      </c>
      <c r="D416" s="25" t="s">
        <v>71</v>
      </c>
      <c r="E416" s="25" t="s">
        <v>7</v>
      </c>
    </row>
    <row r="417" spans="1:5" ht="15.75" thickBot="1" x14ac:dyDescent="0.3">
      <c r="A417" s="16">
        <v>1</v>
      </c>
      <c r="B417" s="17" t="s">
        <v>8</v>
      </c>
      <c r="C417" s="26">
        <v>71</v>
      </c>
      <c r="D417" s="27">
        <v>71</v>
      </c>
      <c r="E417" s="22">
        <f>(D417/C417)*100</f>
        <v>100</v>
      </c>
    </row>
    <row r="418" spans="1:5" ht="15.75" thickBot="1" x14ac:dyDescent="0.3">
      <c r="A418" s="16">
        <v>2</v>
      </c>
      <c r="B418" s="17" t="s">
        <v>9</v>
      </c>
      <c r="C418" s="26">
        <v>392</v>
      </c>
      <c r="D418" s="27">
        <v>387</v>
      </c>
      <c r="E418" s="21">
        <f t="shared" ref="E418:E454" si="11">(D418/C418)*100</f>
        <v>98.724489795918373</v>
      </c>
    </row>
    <row r="419" spans="1:5" ht="15.75" thickBot="1" x14ac:dyDescent="0.3">
      <c r="A419" s="16">
        <v>3</v>
      </c>
      <c r="B419" s="17" t="s">
        <v>10</v>
      </c>
      <c r="C419" s="26">
        <v>92</v>
      </c>
      <c r="D419" s="27">
        <v>91</v>
      </c>
      <c r="E419" s="21">
        <f t="shared" si="11"/>
        <v>98.91304347826086</v>
      </c>
    </row>
    <row r="420" spans="1:5" ht="15.75" thickBot="1" x14ac:dyDescent="0.3">
      <c r="A420" s="16">
        <v>4</v>
      </c>
      <c r="B420" s="17" t="s">
        <v>11</v>
      </c>
      <c r="C420" s="26">
        <v>69</v>
      </c>
      <c r="D420" s="27">
        <v>66</v>
      </c>
      <c r="E420" s="21">
        <f t="shared" si="11"/>
        <v>95.652173913043484</v>
      </c>
    </row>
    <row r="421" spans="1:5" ht="15.75" thickBot="1" x14ac:dyDescent="0.3">
      <c r="A421" s="16">
        <v>5</v>
      </c>
      <c r="B421" s="17" t="s">
        <v>12</v>
      </c>
      <c r="C421" s="26">
        <v>32</v>
      </c>
      <c r="D421" s="27">
        <v>32</v>
      </c>
      <c r="E421" s="22">
        <f t="shared" si="11"/>
        <v>100</v>
      </c>
    </row>
    <row r="422" spans="1:5" ht="15.75" thickBot="1" x14ac:dyDescent="0.3">
      <c r="A422" s="16">
        <v>6</v>
      </c>
      <c r="B422" s="17" t="s">
        <v>13</v>
      </c>
      <c r="C422" s="26">
        <v>45</v>
      </c>
      <c r="D422" s="27">
        <v>45</v>
      </c>
      <c r="E422" s="22">
        <f t="shared" si="11"/>
        <v>100</v>
      </c>
    </row>
    <row r="423" spans="1:5" ht="15.75" thickBot="1" x14ac:dyDescent="0.3">
      <c r="A423" s="16">
        <v>7</v>
      </c>
      <c r="B423" s="17" t="s">
        <v>14</v>
      </c>
      <c r="C423" s="26">
        <v>41</v>
      </c>
      <c r="D423" s="27">
        <v>40</v>
      </c>
      <c r="E423" s="21">
        <f t="shared" si="11"/>
        <v>97.560975609756099</v>
      </c>
    </row>
    <row r="424" spans="1:5" ht="15.75" thickBot="1" x14ac:dyDescent="0.3">
      <c r="A424" s="16">
        <v>8</v>
      </c>
      <c r="B424" s="17" t="s">
        <v>15</v>
      </c>
      <c r="C424" s="26">
        <v>136</v>
      </c>
      <c r="D424" s="27">
        <v>136</v>
      </c>
      <c r="E424" s="22">
        <f t="shared" si="11"/>
        <v>100</v>
      </c>
    </row>
    <row r="425" spans="1:5" ht="15.75" thickBot="1" x14ac:dyDescent="0.3">
      <c r="A425" s="16">
        <v>9</v>
      </c>
      <c r="B425" s="17" t="s">
        <v>16</v>
      </c>
      <c r="C425" s="26">
        <v>46</v>
      </c>
      <c r="D425" s="27">
        <v>46</v>
      </c>
      <c r="E425" s="22">
        <f t="shared" si="11"/>
        <v>100</v>
      </c>
    </row>
    <row r="426" spans="1:5" ht="15.75" thickBot="1" x14ac:dyDescent="0.3">
      <c r="A426" s="16">
        <v>10</v>
      </c>
      <c r="B426" s="17" t="s">
        <v>17</v>
      </c>
      <c r="C426" s="26">
        <v>72</v>
      </c>
      <c r="D426" s="27">
        <v>72</v>
      </c>
      <c r="E426" s="22">
        <f t="shared" si="11"/>
        <v>100</v>
      </c>
    </row>
    <row r="427" spans="1:5" ht="15.75" thickBot="1" x14ac:dyDescent="0.3">
      <c r="A427" s="16">
        <v>11</v>
      </c>
      <c r="B427" s="17" t="s">
        <v>18</v>
      </c>
      <c r="C427" s="26">
        <v>18</v>
      </c>
      <c r="D427" s="27">
        <v>17</v>
      </c>
      <c r="E427" s="21">
        <f t="shared" si="11"/>
        <v>94.444444444444443</v>
      </c>
    </row>
    <row r="428" spans="1:5" ht="15.75" thickBot="1" x14ac:dyDescent="0.3">
      <c r="A428" s="16">
        <v>12</v>
      </c>
      <c r="B428" s="17" t="s">
        <v>19</v>
      </c>
      <c r="C428" s="26">
        <v>14</v>
      </c>
      <c r="D428" s="27">
        <v>14</v>
      </c>
      <c r="E428" s="22">
        <f t="shared" si="11"/>
        <v>100</v>
      </c>
    </row>
    <row r="429" spans="1:5" ht="15.75" thickBot="1" x14ac:dyDescent="0.3">
      <c r="A429" s="16">
        <v>13</v>
      </c>
      <c r="B429" s="17" t="s">
        <v>20</v>
      </c>
      <c r="C429" s="26">
        <v>7</v>
      </c>
      <c r="D429" s="27">
        <v>7</v>
      </c>
      <c r="E429" s="22">
        <f t="shared" si="11"/>
        <v>100</v>
      </c>
    </row>
    <row r="430" spans="1:5" ht="15.75" thickBot="1" x14ac:dyDescent="0.3">
      <c r="A430" s="16">
        <v>14</v>
      </c>
      <c r="B430" s="17" t="s">
        <v>21</v>
      </c>
      <c r="C430" s="26">
        <v>13</v>
      </c>
      <c r="D430" s="27">
        <v>13</v>
      </c>
      <c r="E430" s="22">
        <f t="shared" si="11"/>
        <v>100</v>
      </c>
    </row>
    <row r="431" spans="1:5" ht="15.75" thickBot="1" x14ac:dyDescent="0.3">
      <c r="A431" s="16">
        <v>15</v>
      </c>
      <c r="B431" s="17" t="s">
        <v>22</v>
      </c>
      <c r="C431" s="26">
        <v>6</v>
      </c>
      <c r="D431" s="27">
        <v>6</v>
      </c>
      <c r="E431" s="22">
        <f t="shared" si="11"/>
        <v>100</v>
      </c>
    </row>
    <row r="432" spans="1:5" ht="15.75" thickBot="1" x14ac:dyDescent="0.3">
      <c r="A432" s="16">
        <v>16</v>
      </c>
      <c r="B432" s="17" t="s">
        <v>23</v>
      </c>
      <c r="C432" s="26">
        <v>18</v>
      </c>
      <c r="D432" s="27">
        <v>17</v>
      </c>
      <c r="E432" s="21">
        <f t="shared" si="11"/>
        <v>94.444444444444443</v>
      </c>
    </row>
    <row r="433" spans="1:5" ht="15.75" thickBot="1" x14ac:dyDescent="0.3">
      <c r="A433" s="16">
        <v>17</v>
      </c>
      <c r="B433" s="17" t="s">
        <v>24</v>
      </c>
      <c r="C433" s="26">
        <v>34</v>
      </c>
      <c r="D433" s="27">
        <v>33</v>
      </c>
      <c r="E433" s="21">
        <f t="shared" si="11"/>
        <v>97.058823529411768</v>
      </c>
    </row>
    <row r="434" spans="1:5" ht="15.75" thickBot="1" x14ac:dyDescent="0.3">
      <c r="A434" s="16">
        <v>18</v>
      </c>
      <c r="B434" s="17" t="s">
        <v>25</v>
      </c>
      <c r="C434" s="26">
        <v>24</v>
      </c>
      <c r="D434" s="27">
        <v>24</v>
      </c>
      <c r="E434" s="22">
        <f t="shared" si="11"/>
        <v>100</v>
      </c>
    </row>
    <row r="435" spans="1:5" ht="15.75" thickBot="1" x14ac:dyDescent="0.3">
      <c r="A435" s="16">
        <v>19</v>
      </c>
      <c r="B435" s="17" t="s">
        <v>26</v>
      </c>
      <c r="C435" s="26">
        <v>24</v>
      </c>
      <c r="D435" s="27">
        <v>23</v>
      </c>
      <c r="E435" s="21">
        <f t="shared" si="11"/>
        <v>95.833333333333343</v>
      </c>
    </row>
    <row r="436" spans="1:5" ht="15.75" thickBot="1" x14ac:dyDescent="0.3">
      <c r="A436" s="16">
        <v>20</v>
      </c>
      <c r="B436" s="17" t="s">
        <v>27</v>
      </c>
      <c r="C436" s="26">
        <v>51</v>
      </c>
      <c r="D436" s="27">
        <v>51</v>
      </c>
      <c r="E436" s="22">
        <f t="shared" si="11"/>
        <v>100</v>
      </c>
    </row>
    <row r="437" spans="1:5" ht="15.75" thickBot="1" x14ac:dyDescent="0.3">
      <c r="A437" s="16">
        <v>21</v>
      </c>
      <c r="B437" s="17" t="s">
        <v>28</v>
      </c>
      <c r="C437" s="26">
        <v>469</v>
      </c>
      <c r="D437" s="27">
        <v>454</v>
      </c>
      <c r="E437" s="21">
        <f t="shared" si="11"/>
        <v>96.801705756929636</v>
      </c>
    </row>
    <row r="438" spans="1:5" ht="15.75" thickBot="1" x14ac:dyDescent="0.3">
      <c r="A438" s="16">
        <v>22</v>
      </c>
      <c r="B438" s="17" t="s">
        <v>29</v>
      </c>
      <c r="C438" s="26">
        <v>442</v>
      </c>
      <c r="D438" s="27">
        <v>435</v>
      </c>
      <c r="E438" s="21">
        <f t="shared" si="11"/>
        <v>98.41628959276018</v>
      </c>
    </row>
    <row r="439" spans="1:5" ht="15.75" thickBot="1" x14ac:dyDescent="0.3">
      <c r="A439" s="16">
        <v>23</v>
      </c>
      <c r="B439" s="17" t="s">
        <v>30</v>
      </c>
      <c r="C439" s="26">
        <v>49</v>
      </c>
      <c r="D439" s="27">
        <v>49</v>
      </c>
      <c r="E439" s="22">
        <f t="shared" si="11"/>
        <v>100</v>
      </c>
    </row>
    <row r="440" spans="1:5" ht="15.75" thickBot="1" x14ac:dyDescent="0.3">
      <c r="A440" s="16">
        <v>24</v>
      </c>
      <c r="B440" s="17" t="s">
        <v>31</v>
      </c>
      <c r="C440" s="26">
        <v>61</v>
      </c>
      <c r="D440" s="27">
        <v>60</v>
      </c>
      <c r="E440" s="21">
        <f t="shared" si="11"/>
        <v>98.360655737704917</v>
      </c>
    </row>
    <row r="441" spans="1:5" ht="15.75" thickBot="1" x14ac:dyDescent="0.3">
      <c r="A441" s="16">
        <v>25</v>
      </c>
      <c r="B441" s="17" t="s">
        <v>32</v>
      </c>
      <c r="C441" s="26">
        <v>15</v>
      </c>
      <c r="D441" s="27">
        <v>15</v>
      </c>
      <c r="E441" s="22">
        <f t="shared" si="11"/>
        <v>100</v>
      </c>
    </row>
    <row r="442" spans="1:5" ht="15.75" thickBot="1" x14ac:dyDescent="0.3">
      <c r="A442" s="16">
        <v>26</v>
      </c>
      <c r="B442" s="17" t="s">
        <v>33</v>
      </c>
      <c r="C442" s="26">
        <v>24</v>
      </c>
      <c r="D442" s="27">
        <v>24</v>
      </c>
      <c r="E442" s="22">
        <f t="shared" si="11"/>
        <v>100</v>
      </c>
    </row>
    <row r="443" spans="1:5" ht="30.75" thickBot="1" x14ac:dyDescent="0.3">
      <c r="A443" s="16">
        <v>27</v>
      </c>
      <c r="B443" s="17" t="s">
        <v>34</v>
      </c>
      <c r="C443" s="26">
        <v>6</v>
      </c>
      <c r="D443" s="27">
        <v>6</v>
      </c>
      <c r="E443" s="22">
        <f t="shared" si="11"/>
        <v>100</v>
      </c>
    </row>
    <row r="444" spans="1:5" ht="15.75" thickBot="1" x14ac:dyDescent="0.3">
      <c r="A444" s="16">
        <v>28</v>
      </c>
      <c r="B444" s="17" t="s">
        <v>35</v>
      </c>
      <c r="C444" s="26">
        <v>14</v>
      </c>
      <c r="D444" s="27">
        <v>14</v>
      </c>
      <c r="E444" s="22">
        <f t="shared" si="11"/>
        <v>100</v>
      </c>
    </row>
    <row r="445" spans="1:5" ht="15.75" thickBot="1" x14ac:dyDescent="0.3">
      <c r="A445" s="16">
        <v>29</v>
      </c>
      <c r="B445" s="17" t="s">
        <v>36</v>
      </c>
      <c r="C445" s="26">
        <v>8</v>
      </c>
      <c r="D445" s="27">
        <v>8</v>
      </c>
      <c r="E445" s="22">
        <f t="shared" si="11"/>
        <v>100</v>
      </c>
    </row>
    <row r="446" spans="1:5" ht="15.75" thickBot="1" x14ac:dyDescent="0.3">
      <c r="A446" s="16">
        <v>30</v>
      </c>
      <c r="B446" s="17" t="s">
        <v>37</v>
      </c>
      <c r="C446" s="26">
        <v>10</v>
      </c>
      <c r="D446" s="27">
        <v>10</v>
      </c>
      <c r="E446" s="22">
        <f t="shared" si="11"/>
        <v>100</v>
      </c>
    </row>
    <row r="447" spans="1:5" ht="15.75" thickBot="1" x14ac:dyDescent="0.3">
      <c r="A447" s="16">
        <v>31</v>
      </c>
      <c r="B447" s="17" t="s">
        <v>38</v>
      </c>
      <c r="C447" s="26">
        <v>8</v>
      </c>
      <c r="D447" s="27">
        <v>8</v>
      </c>
      <c r="E447" s="22">
        <f t="shared" si="11"/>
        <v>100</v>
      </c>
    </row>
    <row r="448" spans="1:5" ht="15.75" thickBot="1" x14ac:dyDescent="0.3">
      <c r="A448" s="16">
        <v>32</v>
      </c>
      <c r="B448" s="17" t="s">
        <v>39</v>
      </c>
      <c r="C448" s="26">
        <v>4</v>
      </c>
      <c r="D448" s="27">
        <v>4</v>
      </c>
      <c r="E448" s="22">
        <f t="shared" si="11"/>
        <v>100</v>
      </c>
    </row>
    <row r="449" spans="1:5" ht="15.75" thickBot="1" x14ac:dyDescent="0.3">
      <c r="A449" s="16">
        <v>33</v>
      </c>
      <c r="B449" s="17" t="s">
        <v>40</v>
      </c>
      <c r="C449" s="26">
        <v>26</v>
      </c>
      <c r="D449" s="27">
        <v>26</v>
      </c>
      <c r="E449" s="22">
        <f t="shared" si="11"/>
        <v>100</v>
      </c>
    </row>
    <row r="450" spans="1:5" ht="15.75" thickBot="1" x14ac:dyDescent="0.3">
      <c r="A450" s="16">
        <v>34</v>
      </c>
      <c r="B450" s="17" t="s">
        <v>41</v>
      </c>
      <c r="C450" s="26">
        <v>6</v>
      </c>
      <c r="D450" s="27">
        <v>5</v>
      </c>
      <c r="E450" s="21">
        <f t="shared" si="11"/>
        <v>83.333333333333343</v>
      </c>
    </row>
    <row r="451" spans="1:5" ht="15.75" thickBot="1" x14ac:dyDescent="0.3">
      <c r="A451" s="16">
        <v>35</v>
      </c>
      <c r="B451" s="17" t="s">
        <v>42</v>
      </c>
      <c r="C451" s="26">
        <v>15</v>
      </c>
      <c r="D451" s="27">
        <v>15</v>
      </c>
      <c r="E451" s="22">
        <f t="shared" si="11"/>
        <v>100</v>
      </c>
    </row>
    <row r="452" spans="1:5" ht="15.75" thickBot="1" x14ac:dyDescent="0.3">
      <c r="A452" s="64">
        <v>36</v>
      </c>
      <c r="B452" s="17" t="s">
        <v>43</v>
      </c>
      <c r="C452" s="26">
        <v>4</v>
      </c>
      <c r="D452" s="27">
        <v>4</v>
      </c>
      <c r="E452" s="22">
        <f t="shared" si="11"/>
        <v>100</v>
      </c>
    </row>
    <row r="453" spans="1:5" ht="15.75" thickBot="1" x14ac:dyDescent="0.3">
      <c r="A453" s="16">
        <v>37</v>
      </c>
      <c r="B453" s="17" t="s">
        <v>44</v>
      </c>
      <c r="C453" s="26">
        <v>6</v>
      </c>
      <c r="D453" s="27">
        <v>6</v>
      </c>
      <c r="E453" s="22">
        <f t="shared" si="11"/>
        <v>100</v>
      </c>
    </row>
    <row r="454" spans="1:5" ht="15.75" thickBot="1" x14ac:dyDescent="0.3">
      <c r="A454" s="16">
        <v>38</v>
      </c>
      <c r="B454" s="17" t="s">
        <v>45</v>
      </c>
      <c r="C454" s="26">
        <v>14</v>
      </c>
      <c r="D454" s="27">
        <v>12</v>
      </c>
      <c r="E454" s="21">
        <f t="shared" si="11"/>
        <v>85.714285714285708</v>
      </c>
    </row>
    <row r="456" spans="1:5" ht="19.5" thickBot="1" x14ac:dyDescent="0.3">
      <c r="B456" s="1" t="s">
        <v>91</v>
      </c>
    </row>
    <row r="457" spans="1:5" ht="88.5" thickBot="1" x14ac:dyDescent="0.3">
      <c r="A457" s="23" t="s">
        <v>1</v>
      </c>
      <c r="B457" s="24" t="s">
        <v>2</v>
      </c>
      <c r="C457" s="25" t="s">
        <v>70</v>
      </c>
      <c r="D457" s="25" t="s">
        <v>71</v>
      </c>
      <c r="E457" s="25" t="s">
        <v>7</v>
      </c>
    </row>
    <row r="458" spans="1:5" ht="15.75" thickBot="1" x14ac:dyDescent="0.3">
      <c r="A458" s="16">
        <v>1</v>
      </c>
      <c r="B458" s="17" t="s">
        <v>8</v>
      </c>
      <c r="C458" s="27">
        <v>165</v>
      </c>
      <c r="D458" s="27">
        <v>142</v>
      </c>
      <c r="E458" s="21">
        <f>(D458/C458)*100</f>
        <v>86.060606060606062</v>
      </c>
    </row>
    <row r="459" spans="1:5" ht="15.75" thickBot="1" x14ac:dyDescent="0.3">
      <c r="A459" s="16">
        <v>2</v>
      </c>
      <c r="B459" s="17" t="s">
        <v>9</v>
      </c>
      <c r="C459" s="27">
        <v>497</v>
      </c>
      <c r="D459" s="27">
        <v>471</v>
      </c>
      <c r="E459" s="21">
        <f t="shared" ref="E459:E495" si="12">(D459/C459)*100</f>
        <v>94.768611670020121</v>
      </c>
    </row>
    <row r="460" spans="1:5" ht="15.75" thickBot="1" x14ac:dyDescent="0.3">
      <c r="A460" s="16">
        <v>3</v>
      </c>
      <c r="B460" s="17" t="s">
        <v>10</v>
      </c>
      <c r="C460" s="27">
        <v>139</v>
      </c>
      <c r="D460" s="27">
        <v>130</v>
      </c>
      <c r="E460" s="21">
        <f t="shared" si="12"/>
        <v>93.525179856115102</v>
      </c>
    </row>
    <row r="461" spans="1:5" ht="15.75" thickBot="1" x14ac:dyDescent="0.3">
      <c r="A461" s="16">
        <v>4</v>
      </c>
      <c r="B461" s="17" t="s">
        <v>11</v>
      </c>
      <c r="C461" s="27">
        <v>130</v>
      </c>
      <c r="D461" s="27">
        <v>111</v>
      </c>
      <c r="E461" s="21">
        <f t="shared" si="12"/>
        <v>85.384615384615387</v>
      </c>
    </row>
    <row r="462" spans="1:5" ht="15.75" thickBot="1" x14ac:dyDescent="0.3">
      <c r="A462" s="16">
        <v>5</v>
      </c>
      <c r="B462" s="17" t="s">
        <v>12</v>
      </c>
      <c r="C462" s="27">
        <v>44</v>
      </c>
      <c r="D462" s="27">
        <v>36</v>
      </c>
      <c r="E462" s="21">
        <f t="shared" si="12"/>
        <v>81.818181818181827</v>
      </c>
    </row>
    <row r="463" spans="1:5" ht="15.75" thickBot="1" x14ac:dyDescent="0.3">
      <c r="A463" s="16">
        <v>6</v>
      </c>
      <c r="B463" s="17" t="s">
        <v>13</v>
      </c>
      <c r="C463" s="27">
        <v>47</v>
      </c>
      <c r="D463" s="27">
        <v>45</v>
      </c>
      <c r="E463" s="21">
        <f t="shared" si="12"/>
        <v>95.744680851063833</v>
      </c>
    </row>
    <row r="464" spans="1:5" ht="15.75" thickBot="1" x14ac:dyDescent="0.3">
      <c r="A464" s="16">
        <v>7</v>
      </c>
      <c r="B464" s="17" t="s">
        <v>14</v>
      </c>
      <c r="C464" s="27">
        <v>68</v>
      </c>
      <c r="D464" s="27">
        <v>62</v>
      </c>
      <c r="E464" s="21">
        <f t="shared" si="12"/>
        <v>91.17647058823529</v>
      </c>
    </row>
    <row r="465" spans="1:5" ht="15.75" thickBot="1" x14ac:dyDescent="0.3">
      <c r="A465" s="16">
        <v>8</v>
      </c>
      <c r="B465" s="17" t="s">
        <v>15</v>
      </c>
      <c r="C465" s="27">
        <v>140</v>
      </c>
      <c r="D465" s="27">
        <v>140</v>
      </c>
      <c r="E465" s="22">
        <f t="shared" si="12"/>
        <v>100</v>
      </c>
    </row>
    <row r="466" spans="1:5" ht="15.75" thickBot="1" x14ac:dyDescent="0.3">
      <c r="A466" s="16">
        <v>9</v>
      </c>
      <c r="B466" s="17" t="s">
        <v>16</v>
      </c>
      <c r="C466" s="27">
        <v>70</v>
      </c>
      <c r="D466" s="27">
        <v>55</v>
      </c>
      <c r="E466" s="21">
        <f t="shared" si="12"/>
        <v>78.571428571428569</v>
      </c>
    </row>
    <row r="467" spans="1:5" ht="15.75" thickBot="1" x14ac:dyDescent="0.3">
      <c r="A467" s="16">
        <v>10</v>
      </c>
      <c r="B467" s="17" t="s">
        <v>17</v>
      </c>
      <c r="C467" s="27">
        <v>104</v>
      </c>
      <c r="D467" s="27">
        <v>94</v>
      </c>
      <c r="E467" s="21">
        <f t="shared" si="12"/>
        <v>90.384615384615387</v>
      </c>
    </row>
    <row r="468" spans="1:5" ht="15.75" thickBot="1" x14ac:dyDescent="0.3">
      <c r="A468" s="16">
        <v>11</v>
      </c>
      <c r="B468" s="17" t="s">
        <v>18</v>
      </c>
      <c r="C468" s="27">
        <v>45</v>
      </c>
      <c r="D468" s="27">
        <v>39</v>
      </c>
      <c r="E468" s="21">
        <f t="shared" si="12"/>
        <v>86.666666666666671</v>
      </c>
    </row>
    <row r="469" spans="1:5" ht="15.75" thickBot="1" x14ac:dyDescent="0.3">
      <c r="A469" s="16">
        <v>12</v>
      </c>
      <c r="B469" s="17" t="s">
        <v>19</v>
      </c>
      <c r="C469" s="27">
        <v>31</v>
      </c>
      <c r="D469" s="27">
        <v>30</v>
      </c>
      <c r="E469" s="21">
        <f t="shared" si="12"/>
        <v>96.774193548387103</v>
      </c>
    </row>
    <row r="470" spans="1:5" ht="15.75" thickBot="1" x14ac:dyDescent="0.3">
      <c r="A470" s="16">
        <v>13</v>
      </c>
      <c r="B470" s="17" t="s">
        <v>20</v>
      </c>
      <c r="C470" s="27">
        <v>20</v>
      </c>
      <c r="D470" s="27">
        <v>18</v>
      </c>
      <c r="E470" s="21">
        <f t="shared" si="12"/>
        <v>90</v>
      </c>
    </row>
    <row r="471" spans="1:5" ht="15.75" thickBot="1" x14ac:dyDescent="0.3">
      <c r="A471" s="16">
        <v>14</v>
      </c>
      <c r="B471" s="17" t="s">
        <v>21</v>
      </c>
      <c r="C471" s="27">
        <v>22</v>
      </c>
      <c r="D471" s="27">
        <v>22</v>
      </c>
      <c r="E471" s="22">
        <f t="shared" si="12"/>
        <v>100</v>
      </c>
    </row>
    <row r="472" spans="1:5" ht="15.75" thickBot="1" x14ac:dyDescent="0.3">
      <c r="A472" s="16">
        <v>15</v>
      </c>
      <c r="B472" s="17" t="s">
        <v>22</v>
      </c>
      <c r="C472" s="27">
        <v>18</v>
      </c>
      <c r="D472" s="27">
        <v>12</v>
      </c>
      <c r="E472" s="21">
        <f t="shared" si="12"/>
        <v>66.666666666666657</v>
      </c>
    </row>
    <row r="473" spans="1:5" ht="15.75" thickBot="1" x14ac:dyDescent="0.3">
      <c r="A473" s="16">
        <v>16</v>
      </c>
      <c r="B473" s="17" t="s">
        <v>23</v>
      </c>
      <c r="C473" s="27">
        <v>32</v>
      </c>
      <c r="D473" s="27">
        <v>32</v>
      </c>
      <c r="E473" s="22">
        <f t="shared" si="12"/>
        <v>100</v>
      </c>
    </row>
    <row r="474" spans="1:5" ht="15.75" thickBot="1" x14ac:dyDescent="0.3">
      <c r="A474" s="16">
        <v>17</v>
      </c>
      <c r="B474" s="17" t="s">
        <v>24</v>
      </c>
      <c r="C474" s="27">
        <v>40</v>
      </c>
      <c r="D474" s="27">
        <v>38</v>
      </c>
      <c r="E474" s="21">
        <f t="shared" si="12"/>
        <v>95</v>
      </c>
    </row>
    <row r="475" spans="1:5" ht="15.75" thickBot="1" x14ac:dyDescent="0.3">
      <c r="A475" s="16">
        <v>18</v>
      </c>
      <c r="B475" s="17" t="s">
        <v>25</v>
      </c>
      <c r="C475" s="27">
        <v>29</v>
      </c>
      <c r="D475" s="27">
        <v>22</v>
      </c>
      <c r="E475" s="21">
        <f t="shared" si="12"/>
        <v>75.862068965517238</v>
      </c>
    </row>
    <row r="476" spans="1:5" ht="15.75" thickBot="1" x14ac:dyDescent="0.3">
      <c r="A476" s="16">
        <v>19</v>
      </c>
      <c r="B476" s="17" t="s">
        <v>26</v>
      </c>
      <c r="C476" s="27">
        <v>41</v>
      </c>
      <c r="D476" s="27">
        <v>37</v>
      </c>
      <c r="E476" s="21">
        <f t="shared" si="12"/>
        <v>90.243902439024396</v>
      </c>
    </row>
    <row r="477" spans="1:5" ht="15.75" thickBot="1" x14ac:dyDescent="0.3">
      <c r="A477" s="16">
        <v>20</v>
      </c>
      <c r="B477" s="17" t="s">
        <v>27</v>
      </c>
      <c r="C477" s="27">
        <v>60</v>
      </c>
      <c r="D477" s="27">
        <v>60</v>
      </c>
      <c r="E477" s="22">
        <f t="shared" si="12"/>
        <v>100</v>
      </c>
    </row>
    <row r="478" spans="1:5" ht="15.75" thickBot="1" x14ac:dyDescent="0.3">
      <c r="A478" s="16">
        <v>21</v>
      </c>
      <c r="B478" s="17" t="s">
        <v>28</v>
      </c>
      <c r="C478" s="27">
        <v>580</v>
      </c>
      <c r="D478" s="27">
        <v>553</v>
      </c>
      <c r="E478" s="21">
        <f t="shared" si="12"/>
        <v>95.34482758620689</v>
      </c>
    </row>
    <row r="479" spans="1:5" ht="15.75" thickBot="1" x14ac:dyDescent="0.3">
      <c r="A479" s="16">
        <v>22</v>
      </c>
      <c r="B479" s="17" t="s">
        <v>29</v>
      </c>
      <c r="C479" s="27">
        <v>560</v>
      </c>
      <c r="D479" s="27">
        <v>544</v>
      </c>
      <c r="E479" s="21">
        <f t="shared" si="12"/>
        <v>97.142857142857139</v>
      </c>
    </row>
    <row r="480" spans="1:5" ht="15.75" thickBot="1" x14ac:dyDescent="0.3">
      <c r="A480" s="16">
        <v>23</v>
      </c>
      <c r="B480" s="17" t="s">
        <v>30</v>
      </c>
      <c r="C480" s="27">
        <v>92</v>
      </c>
      <c r="D480" s="27">
        <v>87</v>
      </c>
      <c r="E480" s="21">
        <f t="shared" si="12"/>
        <v>94.565217391304344</v>
      </c>
    </row>
    <row r="481" spans="1:5" ht="15.75" thickBot="1" x14ac:dyDescent="0.3">
      <c r="A481" s="16">
        <v>24</v>
      </c>
      <c r="B481" s="17" t="s">
        <v>31</v>
      </c>
      <c r="C481" s="27">
        <v>84</v>
      </c>
      <c r="D481" s="27">
        <v>81</v>
      </c>
      <c r="E481" s="21">
        <f t="shared" si="12"/>
        <v>96.428571428571431</v>
      </c>
    </row>
    <row r="482" spans="1:5" ht="15.75" thickBot="1" x14ac:dyDescent="0.3">
      <c r="A482" s="16">
        <v>25</v>
      </c>
      <c r="B482" s="17" t="s">
        <v>32</v>
      </c>
      <c r="C482" s="27">
        <v>27</v>
      </c>
      <c r="D482" s="27">
        <v>20</v>
      </c>
      <c r="E482" s="21">
        <f t="shared" si="12"/>
        <v>74.074074074074076</v>
      </c>
    </row>
    <row r="483" spans="1:5" ht="15.75" thickBot="1" x14ac:dyDescent="0.3">
      <c r="A483" s="16">
        <v>26</v>
      </c>
      <c r="B483" s="17" t="s">
        <v>33</v>
      </c>
      <c r="C483" s="27">
        <v>42</v>
      </c>
      <c r="D483" s="27">
        <v>38</v>
      </c>
      <c r="E483" s="21">
        <f t="shared" si="12"/>
        <v>90.476190476190482</v>
      </c>
    </row>
    <row r="484" spans="1:5" ht="30.75" thickBot="1" x14ac:dyDescent="0.3">
      <c r="A484" s="16">
        <v>27</v>
      </c>
      <c r="B484" s="17" t="s">
        <v>34</v>
      </c>
      <c r="C484" s="27">
        <v>6</v>
      </c>
      <c r="D484" s="27">
        <v>6</v>
      </c>
      <c r="E484" s="22">
        <f t="shared" si="12"/>
        <v>100</v>
      </c>
    </row>
    <row r="485" spans="1:5" ht="15.75" thickBot="1" x14ac:dyDescent="0.3">
      <c r="A485" s="16">
        <v>28</v>
      </c>
      <c r="B485" s="17" t="s">
        <v>35</v>
      </c>
      <c r="C485" s="27">
        <v>17</v>
      </c>
      <c r="D485" s="27">
        <v>16</v>
      </c>
      <c r="E485" s="21">
        <f t="shared" si="12"/>
        <v>94.117647058823522</v>
      </c>
    </row>
    <row r="486" spans="1:5" ht="15.75" thickBot="1" x14ac:dyDescent="0.3">
      <c r="A486" s="16">
        <v>29</v>
      </c>
      <c r="B486" s="17" t="s">
        <v>36</v>
      </c>
      <c r="C486" s="27">
        <v>15</v>
      </c>
      <c r="D486" s="27">
        <v>11</v>
      </c>
      <c r="E486" s="21">
        <f t="shared" si="12"/>
        <v>73.333333333333329</v>
      </c>
    </row>
    <row r="487" spans="1:5" ht="15.75" thickBot="1" x14ac:dyDescent="0.3">
      <c r="A487" s="16">
        <v>30</v>
      </c>
      <c r="B487" s="17" t="s">
        <v>37</v>
      </c>
      <c r="C487" s="27">
        <v>22</v>
      </c>
      <c r="D487" s="27">
        <v>17</v>
      </c>
      <c r="E487" s="21">
        <f t="shared" si="12"/>
        <v>77.272727272727266</v>
      </c>
    </row>
    <row r="488" spans="1:5" ht="15.75" thickBot="1" x14ac:dyDescent="0.3">
      <c r="A488" s="16">
        <v>31</v>
      </c>
      <c r="B488" s="17" t="s">
        <v>38</v>
      </c>
      <c r="C488" s="27">
        <v>10</v>
      </c>
      <c r="D488" s="27">
        <v>10</v>
      </c>
      <c r="E488" s="22">
        <f t="shared" si="12"/>
        <v>100</v>
      </c>
    </row>
    <row r="489" spans="1:5" ht="15.75" thickBot="1" x14ac:dyDescent="0.3">
      <c r="A489" s="16">
        <v>32</v>
      </c>
      <c r="B489" s="17" t="s">
        <v>39</v>
      </c>
      <c r="C489" s="27">
        <v>7</v>
      </c>
      <c r="D489" s="27">
        <v>7</v>
      </c>
      <c r="E489" s="22">
        <f t="shared" si="12"/>
        <v>100</v>
      </c>
    </row>
    <row r="490" spans="1:5" ht="15.75" thickBot="1" x14ac:dyDescent="0.3">
      <c r="A490" s="16">
        <v>33</v>
      </c>
      <c r="B490" s="17" t="s">
        <v>40</v>
      </c>
      <c r="C490" s="27">
        <v>33</v>
      </c>
      <c r="D490" s="27">
        <v>31</v>
      </c>
      <c r="E490" s="21">
        <f t="shared" si="12"/>
        <v>93.939393939393938</v>
      </c>
    </row>
    <row r="491" spans="1:5" ht="15.75" thickBot="1" x14ac:dyDescent="0.3">
      <c r="A491" s="16">
        <v>34</v>
      </c>
      <c r="B491" s="17" t="s">
        <v>41</v>
      </c>
      <c r="C491" s="27">
        <v>18</v>
      </c>
      <c r="D491" s="27">
        <v>6</v>
      </c>
      <c r="E491" s="21">
        <f t="shared" si="12"/>
        <v>33.333333333333329</v>
      </c>
    </row>
    <row r="492" spans="1:5" ht="15.75" thickBot="1" x14ac:dyDescent="0.3">
      <c r="A492" s="16">
        <v>35</v>
      </c>
      <c r="B492" s="17" t="s">
        <v>42</v>
      </c>
      <c r="C492" s="27">
        <v>18</v>
      </c>
      <c r="D492" s="27">
        <v>17</v>
      </c>
      <c r="E492" s="21">
        <f t="shared" si="12"/>
        <v>94.444444444444443</v>
      </c>
    </row>
    <row r="493" spans="1:5" ht="15.75" thickBot="1" x14ac:dyDescent="0.3">
      <c r="A493" s="64">
        <v>36</v>
      </c>
      <c r="B493" s="17" t="s">
        <v>43</v>
      </c>
      <c r="C493" s="27">
        <v>6</v>
      </c>
      <c r="D493" s="27">
        <v>4</v>
      </c>
      <c r="E493" s="21">
        <f t="shared" si="12"/>
        <v>66.666666666666657</v>
      </c>
    </row>
    <row r="494" spans="1:5" ht="15.75" thickBot="1" x14ac:dyDescent="0.3">
      <c r="A494" s="16">
        <v>37</v>
      </c>
      <c r="B494" s="17" t="s">
        <v>44</v>
      </c>
      <c r="C494" s="27">
        <v>10</v>
      </c>
      <c r="D494" s="27">
        <v>6</v>
      </c>
      <c r="E494" s="21">
        <f t="shared" si="12"/>
        <v>60</v>
      </c>
    </row>
    <row r="495" spans="1:5" ht="15.75" thickBot="1" x14ac:dyDescent="0.3">
      <c r="A495" s="16">
        <v>38</v>
      </c>
      <c r="B495" s="17" t="s">
        <v>45</v>
      </c>
      <c r="C495" s="27">
        <v>20</v>
      </c>
      <c r="D495" s="27">
        <v>15</v>
      </c>
      <c r="E495" s="21">
        <f t="shared" si="12"/>
        <v>75</v>
      </c>
    </row>
    <row r="497" spans="1:5" ht="19.5" thickBot="1" x14ac:dyDescent="0.3">
      <c r="B497" s="1" t="s">
        <v>92</v>
      </c>
    </row>
    <row r="498" spans="1:5" ht="88.5" thickBot="1" x14ac:dyDescent="0.3">
      <c r="A498" s="23" t="s">
        <v>1</v>
      </c>
      <c r="B498" s="24" t="s">
        <v>2</v>
      </c>
      <c r="C498" s="25" t="s">
        <v>70</v>
      </c>
      <c r="D498" s="25" t="s">
        <v>71</v>
      </c>
      <c r="E498" s="25" t="s">
        <v>7</v>
      </c>
    </row>
    <row r="499" spans="1:5" ht="15.75" thickBot="1" x14ac:dyDescent="0.3">
      <c r="A499" s="16">
        <v>1</v>
      </c>
      <c r="B499" s="17" t="s">
        <v>8</v>
      </c>
      <c r="C499" s="27">
        <v>165</v>
      </c>
      <c r="D499" s="27">
        <v>152</v>
      </c>
      <c r="E499" s="21">
        <f>(D499/C499)*100</f>
        <v>92.121212121212125</v>
      </c>
    </row>
    <row r="500" spans="1:5" ht="15.75" thickBot="1" x14ac:dyDescent="0.3">
      <c r="A500" s="16">
        <v>2</v>
      </c>
      <c r="B500" s="17" t="s">
        <v>9</v>
      </c>
      <c r="C500" s="27">
        <v>497</v>
      </c>
      <c r="D500" s="27">
        <v>460</v>
      </c>
      <c r="E500" s="21">
        <f t="shared" ref="E500:E536" si="13">(D500/C500)*100</f>
        <v>92.555331991951704</v>
      </c>
    </row>
    <row r="501" spans="1:5" ht="15.75" thickBot="1" x14ac:dyDescent="0.3">
      <c r="A501" s="16">
        <v>3</v>
      </c>
      <c r="B501" s="17" t="s">
        <v>10</v>
      </c>
      <c r="C501" s="27">
        <v>139</v>
      </c>
      <c r="D501" s="27">
        <v>134</v>
      </c>
      <c r="E501" s="21">
        <f t="shared" si="13"/>
        <v>96.402877697841731</v>
      </c>
    </row>
    <row r="502" spans="1:5" ht="15.75" thickBot="1" x14ac:dyDescent="0.3">
      <c r="A502" s="16">
        <v>4</v>
      </c>
      <c r="B502" s="17" t="s">
        <v>11</v>
      </c>
      <c r="C502" s="27">
        <v>130</v>
      </c>
      <c r="D502" s="27">
        <v>120</v>
      </c>
      <c r="E502" s="21">
        <f t="shared" si="13"/>
        <v>92.307692307692307</v>
      </c>
    </row>
    <row r="503" spans="1:5" ht="15.75" thickBot="1" x14ac:dyDescent="0.3">
      <c r="A503" s="16">
        <v>5</v>
      </c>
      <c r="B503" s="17" t="s">
        <v>12</v>
      </c>
      <c r="C503" s="27">
        <v>44</v>
      </c>
      <c r="D503" s="27">
        <v>42</v>
      </c>
      <c r="E503" s="21">
        <f t="shared" si="13"/>
        <v>95.454545454545453</v>
      </c>
    </row>
    <row r="504" spans="1:5" ht="15.75" thickBot="1" x14ac:dyDescent="0.3">
      <c r="A504" s="16">
        <v>6</v>
      </c>
      <c r="B504" s="17" t="s">
        <v>13</v>
      </c>
      <c r="C504" s="27">
        <v>47</v>
      </c>
      <c r="D504" s="27">
        <v>47</v>
      </c>
      <c r="E504" s="22">
        <f t="shared" si="13"/>
        <v>100</v>
      </c>
    </row>
    <row r="505" spans="1:5" ht="15.75" thickBot="1" x14ac:dyDescent="0.3">
      <c r="A505" s="16">
        <v>7</v>
      </c>
      <c r="B505" s="17" t="s">
        <v>14</v>
      </c>
      <c r="C505" s="27">
        <v>68</v>
      </c>
      <c r="D505" s="27">
        <v>66</v>
      </c>
      <c r="E505" s="21">
        <f t="shared" si="13"/>
        <v>97.058823529411768</v>
      </c>
    </row>
    <row r="506" spans="1:5" ht="15.75" thickBot="1" x14ac:dyDescent="0.3">
      <c r="A506" s="16">
        <v>8</v>
      </c>
      <c r="B506" s="17" t="s">
        <v>15</v>
      </c>
      <c r="C506" s="27">
        <v>140</v>
      </c>
      <c r="D506" s="27">
        <v>140</v>
      </c>
      <c r="E506" s="22">
        <f t="shared" si="13"/>
        <v>100</v>
      </c>
    </row>
    <row r="507" spans="1:5" ht="15.75" thickBot="1" x14ac:dyDescent="0.3">
      <c r="A507" s="16">
        <v>9</v>
      </c>
      <c r="B507" s="17" t="s">
        <v>16</v>
      </c>
      <c r="C507" s="27">
        <v>70</v>
      </c>
      <c r="D507" s="27">
        <v>65</v>
      </c>
      <c r="E507" s="21">
        <f t="shared" si="13"/>
        <v>92.857142857142861</v>
      </c>
    </row>
    <row r="508" spans="1:5" ht="15.75" thickBot="1" x14ac:dyDescent="0.3">
      <c r="A508" s="16">
        <v>10</v>
      </c>
      <c r="B508" s="17" t="s">
        <v>17</v>
      </c>
      <c r="C508" s="27">
        <v>104</v>
      </c>
      <c r="D508" s="27">
        <v>92</v>
      </c>
      <c r="E508" s="21">
        <f t="shared" si="13"/>
        <v>88.461538461538453</v>
      </c>
    </row>
    <row r="509" spans="1:5" ht="15.75" thickBot="1" x14ac:dyDescent="0.3">
      <c r="A509" s="16">
        <v>11</v>
      </c>
      <c r="B509" s="17" t="s">
        <v>18</v>
      </c>
      <c r="C509" s="27">
        <v>45</v>
      </c>
      <c r="D509" s="27">
        <v>40</v>
      </c>
      <c r="E509" s="21">
        <f t="shared" si="13"/>
        <v>88.888888888888886</v>
      </c>
    </row>
    <row r="510" spans="1:5" ht="15.75" thickBot="1" x14ac:dyDescent="0.3">
      <c r="A510" s="16">
        <v>12</v>
      </c>
      <c r="B510" s="17" t="s">
        <v>19</v>
      </c>
      <c r="C510" s="27">
        <v>31</v>
      </c>
      <c r="D510" s="27">
        <v>31</v>
      </c>
      <c r="E510" s="22">
        <f t="shared" si="13"/>
        <v>100</v>
      </c>
    </row>
    <row r="511" spans="1:5" ht="15.75" thickBot="1" x14ac:dyDescent="0.3">
      <c r="A511" s="16">
        <v>13</v>
      </c>
      <c r="B511" s="17" t="s">
        <v>20</v>
      </c>
      <c r="C511" s="27">
        <v>20</v>
      </c>
      <c r="D511" s="27">
        <v>20</v>
      </c>
      <c r="E511" s="22">
        <f t="shared" si="13"/>
        <v>100</v>
      </c>
    </row>
    <row r="512" spans="1:5" ht="15.75" thickBot="1" x14ac:dyDescent="0.3">
      <c r="A512" s="16">
        <v>14</v>
      </c>
      <c r="B512" s="17" t="s">
        <v>21</v>
      </c>
      <c r="C512" s="27">
        <v>22</v>
      </c>
      <c r="D512" s="27">
        <v>22</v>
      </c>
      <c r="E512" s="22">
        <f t="shared" si="13"/>
        <v>100</v>
      </c>
    </row>
    <row r="513" spans="1:5" ht="15.75" thickBot="1" x14ac:dyDescent="0.3">
      <c r="A513" s="16">
        <v>15</v>
      </c>
      <c r="B513" s="17" t="s">
        <v>22</v>
      </c>
      <c r="C513" s="27">
        <v>18</v>
      </c>
      <c r="D513" s="27">
        <v>6</v>
      </c>
      <c r="E513" s="21">
        <f t="shared" si="13"/>
        <v>33.333333333333329</v>
      </c>
    </row>
    <row r="514" spans="1:5" ht="15.75" thickBot="1" x14ac:dyDescent="0.3">
      <c r="A514" s="16">
        <v>16</v>
      </c>
      <c r="B514" s="17" t="s">
        <v>23</v>
      </c>
      <c r="C514" s="27">
        <v>32</v>
      </c>
      <c r="D514" s="27">
        <v>29</v>
      </c>
      <c r="E514" s="21">
        <f t="shared" si="13"/>
        <v>90.625</v>
      </c>
    </row>
    <row r="515" spans="1:5" ht="15.75" thickBot="1" x14ac:dyDescent="0.3">
      <c r="A515" s="16">
        <v>17</v>
      </c>
      <c r="B515" s="17" t="s">
        <v>24</v>
      </c>
      <c r="C515" s="27">
        <v>40</v>
      </c>
      <c r="D515" s="27">
        <v>39</v>
      </c>
      <c r="E515" s="21">
        <f t="shared" si="13"/>
        <v>97.5</v>
      </c>
    </row>
    <row r="516" spans="1:5" ht="15.75" thickBot="1" x14ac:dyDescent="0.3">
      <c r="A516" s="16">
        <v>18</v>
      </c>
      <c r="B516" s="17" t="s">
        <v>25</v>
      </c>
      <c r="C516" s="27">
        <v>29</v>
      </c>
      <c r="D516" s="27">
        <v>25</v>
      </c>
      <c r="E516" s="21">
        <f t="shared" si="13"/>
        <v>86.206896551724128</v>
      </c>
    </row>
    <row r="517" spans="1:5" ht="15.75" thickBot="1" x14ac:dyDescent="0.3">
      <c r="A517" s="16">
        <v>19</v>
      </c>
      <c r="B517" s="17" t="s">
        <v>26</v>
      </c>
      <c r="C517" s="27">
        <v>41</v>
      </c>
      <c r="D517" s="27">
        <v>41</v>
      </c>
      <c r="E517" s="22">
        <f t="shared" si="13"/>
        <v>100</v>
      </c>
    </row>
    <row r="518" spans="1:5" ht="15.75" thickBot="1" x14ac:dyDescent="0.3">
      <c r="A518" s="16">
        <v>20</v>
      </c>
      <c r="B518" s="17" t="s">
        <v>27</v>
      </c>
      <c r="C518" s="27">
        <v>60</v>
      </c>
      <c r="D518" s="27">
        <v>54</v>
      </c>
      <c r="E518" s="21">
        <f t="shared" si="13"/>
        <v>90</v>
      </c>
    </row>
    <row r="519" spans="1:5" ht="15.75" thickBot="1" x14ac:dyDescent="0.3">
      <c r="A519" s="16">
        <v>21</v>
      </c>
      <c r="B519" s="17" t="s">
        <v>28</v>
      </c>
      <c r="C519" s="27">
        <v>580</v>
      </c>
      <c r="D519" s="27">
        <v>541</v>
      </c>
      <c r="E519" s="21">
        <f t="shared" si="13"/>
        <v>93.275862068965523</v>
      </c>
    </row>
    <row r="520" spans="1:5" ht="15.75" thickBot="1" x14ac:dyDescent="0.3">
      <c r="A520" s="16">
        <v>22</v>
      </c>
      <c r="B520" s="17" t="s">
        <v>29</v>
      </c>
      <c r="C520" s="27">
        <v>560</v>
      </c>
      <c r="D520" s="27">
        <v>544</v>
      </c>
      <c r="E520" s="21">
        <f t="shared" si="13"/>
        <v>97.142857142857139</v>
      </c>
    </row>
    <row r="521" spans="1:5" ht="15.75" thickBot="1" x14ac:dyDescent="0.3">
      <c r="A521" s="16">
        <v>23</v>
      </c>
      <c r="B521" s="17" t="s">
        <v>30</v>
      </c>
      <c r="C521" s="27">
        <v>92</v>
      </c>
      <c r="D521" s="27">
        <v>83</v>
      </c>
      <c r="E521" s="21">
        <f t="shared" si="13"/>
        <v>90.217391304347828</v>
      </c>
    </row>
    <row r="522" spans="1:5" ht="15.75" thickBot="1" x14ac:dyDescent="0.3">
      <c r="A522" s="16">
        <v>24</v>
      </c>
      <c r="B522" s="17" t="s">
        <v>31</v>
      </c>
      <c r="C522" s="27">
        <v>84</v>
      </c>
      <c r="D522" s="27">
        <v>81</v>
      </c>
      <c r="E522" s="21">
        <f t="shared" si="13"/>
        <v>96.428571428571431</v>
      </c>
    </row>
    <row r="523" spans="1:5" ht="15.75" thickBot="1" x14ac:dyDescent="0.3">
      <c r="A523" s="16">
        <v>25</v>
      </c>
      <c r="B523" s="17" t="s">
        <v>32</v>
      </c>
      <c r="C523" s="27">
        <v>27</v>
      </c>
      <c r="D523" s="27">
        <v>11</v>
      </c>
      <c r="E523" s="21">
        <f t="shared" si="13"/>
        <v>40.74074074074074</v>
      </c>
    </row>
    <row r="524" spans="1:5" ht="15.75" thickBot="1" x14ac:dyDescent="0.3">
      <c r="A524" s="16">
        <v>26</v>
      </c>
      <c r="B524" s="17" t="s">
        <v>33</v>
      </c>
      <c r="C524" s="27">
        <v>42</v>
      </c>
      <c r="D524" s="27">
        <v>41</v>
      </c>
      <c r="E524" s="21">
        <f t="shared" si="13"/>
        <v>97.61904761904762</v>
      </c>
    </row>
    <row r="525" spans="1:5" ht="30.75" thickBot="1" x14ac:dyDescent="0.3">
      <c r="A525" s="16">
        <v>27</v>
      </c>
      <c r="B525" s="17" t="s">
        <v>34</v>
      </c>
      <c r="C525" s="27">
        <v>6</v>
      </c>
      <c r="D525" s="27">
        <v>6</v>
      </c>
      <c r="E525" s="22">
        <f t="shared" si="13"/>
        <v>100</v>
      </c>
    </row>
    <row r="526" spans="1:5" ht="15.75" thickBot="1" x14ac:dyDescent="0.3">
      <c r="A526" s="16">
        <v>28</v>
      </c>
      <c r="B526" s="17" t="s">
        <v>35</v>
      </c>
      <c r="C526" s="27">
        <v>17</v>
      </c>
      <c r="D526" s="27">
        <v>17</v>
      </c>
      <c r="E526" s="22">
        <f t="shared" si="13"/>
        <v>100</v>
      </c>
    </row>
    <row r="527" spans="1:5" ht="15.75" thickBot="1" x14ac:dyDescent="0.3">
      <c r="A527" s="16">
        <v>29</v>
      </c>
      <c r="B527" s="17" t="s">
        <v>36</v>
      </c>
      <c r="C527" s="27">
        <v>15</v>
      </c>
      <c r="D527" s="27">
        <v>15</v>
      </c>
      <c r="E527" s="22">
        <f t="shared" si="13"/>
        <v>100</v>
      </c>
    </row>
    <row r="528" spans="1:5" ht="15.75" thickBot="1" x14ac:dyDescent="0.3">
      <c r="A528" s="16">
        <v>30</v>
      </c>
      <c r="B528" s="17" t="s">
        <v>37</v>
      </c>
      <c r="C528" s="27">
        <v>22</v>
      </c>
      <c r="D528" s="27">
        <v>22</v>
      </c>
      <c r="E528" s="22">
        <f t="shared" si="13"/>
        <v>100</v>
      </c>
    </row>
    <row r="529" spans="1:5" ht="15.75" thickBot="1" x14ac:dyDescent="0.3">
      <c r="A529" s="16">
        <v>31</v>
      </c>
      <c r="B529" s="17" t="s">
        <v>38</v>
      </c>
      <c r="C529" s="27">
        <v>10</v>
      </c>
      <c r="D529" s="27">
        <v>9</v>
      </c>
      <c r="E529" s="21">
        <f t="shared" si="13"/>
        <v>90</v>
      </c>
    </row>
    <row r="530" spans="1:5" ht="15.75" thickBot="1" x14ac:dyDescent="0.3">
      <c r="A530" s="16">
        <v>32</v>
      </c>
      <c r="B530" s="17" t="s">
        <v>39</v>
      </c>
      <c r="C530" s="27">
        <v>7</v>
      </c>
      <c r="D530" s="27">
        <v>7</v>
      </c>
      <c r="E530" s="22">
        <f t="shared" si="13"/>
        <v>100</v>
      </c>
    </row>
    <row r="531" spans="1:5" ht="15.75" thickBot="1" x14ac:dyDescent="0.3">
      <c r="A531" s="16">
        <v>33</v>
      </c>
      <c r="B531" s="17" t="s">
        <v>40</v>
      </c>
      <c r="C531" s="27">
        <v>33</v>
      </c>
      <c r="D531" s="27">
        <v>32</v>
      </c>
      <c r="E531" s="21">
        <f t="shared" si="13"/>
        <v>96.969696969696969</v>
      </c>
    </row>
    <row r="532" spans="1:5" ht="15.75" thickBot="1" x14ac:dyDescent="0.3">
      <c r="A532" s="16">
        <v>34</v>
      </c>
      <c r="B532" s="17" t="s">
        <v>41</v>
      </c>
      <c r="C532" s="27">
        <v>18</v>
      </c>
      <c r="D532" s="27">
        <v>18</v>
      </c>
      <c r="E532" s="22">
        <f t="shared" si="13"/>
        <v>100</v>
      </c>
    </row>
    <row r="533" spans="1:5" ht="15.75" thickBot="1" x14ac:dyDescent="0.3">
      <c r="A533" s="16">
        <v>35</v>
      </c>
      <c r="B533" s="17" t="s">
        <v>42</v>
      </c>
      <c r="C533" s="27">
        <v>18</v>
      </c>
      <c r="D533" s="27">
        <v>13</v>
      </c>
      <c r="E533" s="21">
        <f t="shared" si="13"/>
        <v>72.222222222222214</v>
      </c>
    </row>
    <row r="534" spans="1:5" ht="15.75" thickBot="1" x14ac:dyDescent="0.3">
      <c r="A534" s="64">
        <v>36</v>
      </c>
      <c r="B534" s="17" t="s">
        <v>43</v>
      </c>
      <c r="C534" s="27">
        <v>6</v>
      </c>
      <c r="D534" s="27">
        <v>6</v>
      </c>
      <c r="E534" s="22">
        <f t="shared" si="13"/>
        <v>100</v>
      </c>
    </row>
    <row r="535" spans="1:5" ht="15.75" thickBot="1" x14ac:dyDescent="0.3">
      <c r="A535" s="16">
        <v>37</v>
      </c>
      <c r="B535" s="17" t="s">
        <v>44</v>
      </c>
      <c r="C535" s="27">
        <v>10</v>
      </c>
      <c r="D535" s="27">
        <v>10</v>
      </c>
      <c r="E535" s="22">
        <f t="shared" si="13"/>
        <v>100</v>
      </c>
    </row>
    <row r="536" spans="1:5" ht="15.75" thickBot="1" x14ac:dyDescent="0.3">
      <c r="A536" s="16">
        <v>38</v>
      </c>
      <c r="B536" s="17" t="s">
        <v>45</v>
      </c>
      <c r="C536" s="27">
        <v>20</v>
      </c>
      <c r="D536" s="27">
        <v>10</v>
      </c>
      <c r="E536" s="21">
        <f t="shared" si="13"/>
        <v>50</v>
      </c>
    </row>
    <row r="538" spans="1:5" ht="19.5" thickBot="1" x14ac:dyDescent="0.3">
      <c r="B538" s="1" t="s">
        <v>93</v>
      </c>
    </row>
    <row r="539" spans="1:5" ht="88.5" thickBot="1" x14ac:dyDescent="0.3">
      <c r="A539" s="23" t="s">
        <v>1</v>
      </c>
      <c r="B539" s="24" t="s">
        <v>2</v>
      </c>
      <c r="C539" s="25" t="s">
        <v>70</v>
      </c>
      <c r="D539" s="25" t="s">
        <v>71</v>
      </c>
      <c r="E539" s="25" t="s">
        <v>7</v>
      </c>
    </row>
    <row r="540" spans="1:5" ht="15.75" thickBot="1" x14ac:dyDescent="0.3">
      <c r="A540" s="16">
        <v>1</v>
      </c>
      <c r="B540" s="17" t="s">
        <v>8</v>
      </c>
      <c r="C540" s="27">
        <v>165</v>
      </c>
      <c r="D540" s="27">
        <v>154</v>
      </c>
      <c r="E540" s="21">
        <f>(D540/C540)*100</f>
        <v>93.333333333333329</v>
      </c>
    </row>
    <row r="541" spans="1:5" ht="15.75" thickBot="1" x14ac:dyDescent="0.3">
      <c r="A541" s="16">
        <v>2</v>
      </c>
      <c r="B541" s="17" t="s">
        <v>9</v>
      </c>
      <c r="C541" s="27">
        <v>497</v>
      </c>
      <c r="D541" s="27">
        <v>479</v>
      </c>
      <c r="E541" s="21">
        <f t="shared" ref="E541:E577" si="14">(D541/C541)*100</f>
        <v>96.378269617706238</v>
      </c>
    </row>
    <row r="542" spans="1:5" ht="15.75" thickBot="1" x14ac:dyDescent="0.3">
      <c r="A542" s="16">
        <v>3</v>
      </c>
      <c r="B542" s="17" t="s">
        <v>10</v>
      </c>
      <c r="C542" s="27">
        <v>139</v>
      </c>
      <c r="D542" s="27">
        <v>134</v>
      </c>
      <c r="E542" s="21">
        <f t="shared" si="14"/>
        <v>96.402877697841731</v>
      </c>
    </row>
    <row r="543" spans="1:5" ht="15.75" thickBot="1" x14ac:dyDescent="0.3">
      <c r="A543" s="16">
        <v>4</v>
      </c>
      <c r="B543" s="17" t="s">
        <v>11</v>
      </c>
      <c r="C543" s="27">
        <v>130</v>
      </c>
      <c r="D543" s="27">
        <v>124</v>
      </c>
      <c r="E543" s="21">
        <f t="shared" si="14"/>
        <v>95.384615384615387</v>
      </c>
    </row>
    <row r="544" spans="1:5" ht="15.75" thickBot="1" x14ac:dyDescent="0.3">
      <c r="A544" s="16">
        <v>5</v>
      </c>
      <c r="B544" s="17" t="s">
        <v>12</v>
      </c>
      <c r="C544" s="27">
        <v>44</v>
      </c>
      <c r="D544" s="27">
        <v>42</v>
      </c>
      <c r="E544" s="21">
        <f t="shared" si="14"/>
        <v>95.454545454545453</v>
      </c>
    </row>
    <row r="545" spans="1:5" ht="15.75" thickBot="1" x14ac:dyDescent="0.3">
      <c r="A545" s="16">
        <v>6</v>
      </c>
      <c r="B545" s="17" t="s">
        <v>13</v>
      </c>
      <c r="C545" s="27">
        <v>47</v>
      </c>
      <c r="D545" s="27">
        <v>47</v>
      </c>
      <c r="E545" s="22">
        <f t="shared" si="14"/>
        <v>100</v>
      </c>
    </row>
    <row r="546" spans="1:5" ht="15.75" thickBot="1" x14ac:dyDescent="0.3">
      <c r="A546" s="16">
        <v>7</v>
      </c>
      <c r="B546" s="17" t="s">
        <v>14</v>
      </c>
      <c r="C546" s="27">
        <v>68</v>
      </c>
      <c r="D546" s="27">
        <v>64</v>
      </c>
      <c r="E546" s="21">
        <f t="shared" si="14"/>
        <v>94.117647058823522</v>
      </c>
    </row>
    <row r="547" spans="1:5" ht="15.75" thickBot="1" x14ac:dyDescent="0.3">
      <c r="A547" s="16">
        <v>8</v>
      </c>
      <c r="B547" s="17" t="s">
        <v>15</v>
      </c>
      <c r="C547" s="27">
        <v>140</v>
      </c>
      <c r="D547" s="27">
        <v>140</v>
      </c>
      <c r="E547" s="22">
        <f t="shared" si="14"/>
        <v>100</v>
      </c>
    </row>
    <row r="548" spans="1:5" ht="15.75" thickBot="1" x14ac:dyDescent="0.3">
      <c r="A548" s="16">
        <v>9</v>
      </c>
      <c r="B548" s="17" t="s">
        <v>16</v>
      </c>
      <c r="C548" s="27">
        <v>70</v>
      </c>
      <c r="D548" s="27">
        <v>64</v>
      </c>
      <c r="E548" s="21">
        <f t="shared" si="14"/>
        <v>91.428571428571431</v>
      </c>
    </row>
    <row r="549" spans="1:5" ht="15.75" thickBot="1" x14ac:dyDescent="0.3">
      <c r="A549" s="16">
        <v>10</v>
      </c>
      <c r="B549" s="17" t="s">
        <v>17</v>
      </c>
      <c r="C549" s="27">
        <v>104</v>
      </c>
      <c r="D549" s="27">
        <v>98</v>
      </c>
      <c r="E549" s="21">
        <f t="shared" si="14"/>
        <v>94.230769230769226</v>
      </c>
    </row>
    <row r="550" spans="1:5" ht="15.75" thickBot="1" x14ac:dyDescent="0.3">
      <c r="A550" s="16">
        <v>11</v>
      </c>
      <c r="B550" s="17" t="s">
        <v>18</v>
      </c>
      <c r="C550" s="27">
        <v>45</v>
      </c>
      <c r="D550" s="27">
        <v>43</v>
      </c>
      <c r="E550" s="21">
        <f t="shared" si="14"/>
        <v>95.555555555555557</v>
      </c>
    </row>
    <row r="551" spans="1:5" ht="15.75" thickBot="1" x14ac:dyDescent="0.3">
      <c r="A551" s="16">
        <v>12</v>
      </c>
      <c r="B551" s="17" t="s">
        <v>19</v>
      </c>
      <c r="C551" s="27">
        <v>31</v>
      </c>
      <c r="D551" s="27">
        <v>31</v>
      </c>
      <c r="E551" s="22">
        <f t="shared" si="14"/>
        <v>100</v>
      </c>
    </row>
    <row r="552" spans="1:5" ht="15.75" thickBot="1" x14ac:dyDescent="0.3">
      <c r="A552" s="16">
        <v>13</v>
      </c>
      <c r="B552" s="17" t="s">
        <v>20</v>
      </c>
      <c r="C552" s="27">
        <v>20</v>
      </c>
      <c r="D552" s="27">
        <v>20</v>
      </c>
      <c r="E552" s="22">
        <f t="shared" si="14"/>
        <v>100</v>
      </c>
    </row>
    <row r="553" spans="1:5" ht="15.75" thickBot="1" x14ac:dyDescent="0.3">
      <c r="A553" s="16">
        <v>14</v>
      </c>
      <c r="B553" s="17" t="s">
        <v>21</v>
      </c>
      <c r="C553" s="27">
        <v>22</v>
      </c>
      <c r="D553" s="27">
        <v>22</v>
      </c>
      <c r="E553" s="22">
        <f t="shared" si="14"/>
        <v>100</v>
      </c>
    </row>
    <row r="554" spans="1:5" ht="15.75" thickBot="1" x14ac:dyDescent="0.3">
      <c r="A554" s="16">
        <v>15</v>
      </c>
      <c r="B554" s="17" t="s">
        <v>22</v>
      </c>
      <c r="C554" s="27">
        <v>18</v>
      </c>
      <c r="D554" s="27">
        <v>12</v>
      </c>
      <c r="E554" s="21">
        <f t="shared" si="14"/>
        <v>66.666666666666657</v>
      </c>
    </row>
    <row r="555" spans="1:5" ht="15.75" thickBot="1" x14ac:dyDescent="0.3">
      <c r="A555" s="16">
        <v>16</v>
      </c>
      <c r="B555" s="17" t="s">
        <v>23</v>
      </c>
      <c r="C555" s="27">
        <v>32</v>
      </c>
      <c r="D555" s="27">
        <v>32</v>
      </c>
      <c r="E555" s="22">
        <f t="shared" si="14"/>
        <v>100</v>
      </c>
    </row>
    <row r="556" spans="1:5" ht="15.75" thickBot="1" x14ac:dyDescent="0.3">
      <c r="A556" s="16">
        <v>17</v>
      </c>
      <c r="B556" s="17" t="s">
        <v>24</v>
      </c>
      <c r="C556" s="27">
        <v>40</v>
      </c>
      <c r="D556" s="27">
        <v>40</v>
      </c>
      <c r="E556" s="22">
        <f t="shared" si="14"/>
        <v>100</v>
      </c>
    </row>
    <row r="557" spans="1:5" ht="15.75" thickBot="1" x14ac:dyDescent="0.3">
      <c r="A557" s="16">
        <v>18</v>
      </c>
      <c r="B557" s="17" t="s">
        <v>25</v>
      </c>
      <c r="C557" s="27">
        <v>29</v>
      </c>
      <c r="D557" s="27">
        <v>24</v>
      </c>
      <c r="E557" s="21">
        <f t="shared" si="14"/>
        <v>82.758620689655174</v>
      </c>
    </row>
    <row r="558" spans="1:5" ht="15.75" thickBot="1" x14ac:dyDescent="0.3">
      <c r="A558" s="16">
        <v>19</v>
      </c>
      <c r="B558" s="17" t="s">
        <v>26</v>
      </c>
      <c r="C558" s="27">
        <v>41</v>
      </c>
      <c r="D558" s="27">
        <v>40</v>
      </c>
      <c r="E558" s="21">
        <f t="shared" si="14"/>
        <v>97.560975609756099</v>
      </c>
    </row>
    <row r="559" spans="1:5" ht="15.75" thickBot="1" x14ac:dyDescent="0.3">
      <c r="A559" s="16">
        <v>20</v>
      </c>
      <c r="B559" s="17" t="s">
        <v>27</v>
      </c>
      <c r="C559" s="27">
        <v>60</v>
      </c>
      <c r="D559" s="27">
        <v>59</v>
      </c>
      <c r="E559" s="21">
        <f t="shared" si="14"/>
        <v>98.333333333333329</v>
      </c>
    </row>
    <row r="560" spans="1:5" ht="15.75" thickBot="1" x14ac:dyDescent="0.3">
      <c r="A560" s="16">
        <v>21</v>
      </c>
      <c r="B560" s="17" t="s">
        <v>28</v>
      </c>
      <c r="C560" s="27">
        <v>580</v>
      </c>
      <c r="D560" s="27">
        <v>538</v>
      </c>
      <c r="E560" s="21">
        <f t="shared" si="14"/>
        <v>92.758620689655174</v>
      </c>
    </row>
    <row r="561" spans="1:5" ht="15.75" thickBot="1" x14ac:dyDescent="0.3">
      <c r="A561" s="16">
        <v>22</v>
      </c>
      <c r="B561" s="17" t="s">
        <v>29</v>
      </c>
      <c r="C561" s="27">
        <v>560</v>
      </c>
      <c r="D561" s="27">
        <v>551</v>
      </c>
      <c r="E561" s="21">
        <f t="shared" si="14"/>
        <v>98.392857142857139</v>
      </c>
    </row>
    <row r="562" spans="1:5" ht="15.75" thickBot="1" x14ac:dyDescent="0.3">
      <c r="A562" s="16">
        <v>23</v>
      </c>
      <c r="B562" s="17" t="s">
        <v>30</v>
      </c>
      <c r="C562" s="27">
        <v>92</v>
      </c>
      <c r="D562" s="27">
        <v>87</v>
      </c>
      <c r="E562" s="21">
        <f t="shared" si="14"/>
        <v>94.565217391304344</v>
      </c>
    </row>
    <row r="563" spans="1:5" ht="15.75" thickBot="1" x14ac:dyDescent="0.3">
      <c r="A563" s="16">
        <v>24</v>
      </c>
      <c r="B563" s="17" t="s">
        <v>31</v>
      </c>
      <c r="C563" s="27">
        <v>84</v>
      </c>
      <c r="D563" s="27">
        <v>83</v>
      </c>
      <c r="E563" s="21">
        <f t="shared" si="14"/>
        <v>98.80952380952381</v>
      </c>
    </row>
    <row r="564" spans="1:5" ht="15.75" thickBot="1" x14ac:dyDescent="0.3">
      <c r="A564" s="16">
        <v>25</v>
      </c>
      <c r="B564" s="17" t="s">
        <v>32</v>
      </c>
      <c r="C564" s="27">
        <v>27</v>
      </c>
      <c r="D564" s="27">
        <v>19</v>
      </c>
      <c r="E564" s="21">
        <f t="shared" si="14"/>
        <v>70.370370370370367</v>
      </c>
    </row>
    <row r="565" spans="1:5" ht="15.75" thickBot="1" x14ac:dyDescent="0.3">
      <c r="A565" s="16">
        <v>26</v>
      </c>
      <c r="B565" s="17" t="s">
        <v>33</v>
      </c>
      <c r="C565" s="27">
        <v>42</v>
      </c>
      <c r="D565" s="27">
        <v>41</v>
      </c>
      <c r="E565" s="21">
        <f t="shared" si="14"/>
        <v>97.61904761904762</v>
      </c>
    </row>
    <row r="566" spans="1:5" ht="30.75" thickBot="1" x14ac:dyDescent="0.3">
      <c r="A566" s="16">
        <v>27</v>
      </c>
      <c r="B566" s="17" t="s">
        <v>34</v>
      </c>
      <c r="C566" s="27">
        <v>6</v>
      </c>
      <c r="D566" s="27">
        <v>6</v>
      </c>
      <c r="E566" s="22">
        <f t="shared" si="14"/>
        <v>100</v>
      </c>
    </row>
    <row r="567" spans="1:5" ht="15.75" thickBot="1" x14ac:dyDescent="0.3">
      <c r="A567" s="16">
        <v>28</v>
      </c>
      <c r="B567" s="17" t="s">
        <v>35</v>
      </c>
      <c r="C567" s="27">
        <v>17</v>
      </c>
      <c r="D567" s="27">
        <v>17</v>
      </c>
      <c r="E567" s="22">
        <f t="shared" si="14"/>
        <v>100</v>
      </c>
    </row>
    <row r="568" spans="1:5" ht="15.75" thickBot="1" x14ac:dyDescent="0.3">
      <c r="A568" s="16">
        <v>29</v>
      </c>
      <c r="B568" s="17" t="s">
        <v>36</v>
      </c>
      <c r="C568" s="27">
        <v>15</v>
      </c>
      <c r="D568" s="27">
        <v>15</v>
      </c>
      <c r="E568" s="22">
        <f t="shared" si="14"/>
        <v>100</v>
      </c>
    </row>
    <row r="569" spans="1:5" ht="15.75" thickBot="1" x14ac:dyDescent="0.3">
      <c r="A569" s="16">
        <v>30</v>
      </c>
      <c r="B569" s="17" t="s">
        <v>37</v>
      </c>
      <c r="C569" s="27">
        <v>22</v>
      </c>
      <c r="D569" s="27">
        <v>22</v>
      </c>
      <c r="E569" s="22">
        <f t="shared" si="14"/>
        <v>100</v>
      </c>
    </row>
    <row r="570" spans="1:5" ht="15.75" thickBot="1" x14ac:dyDescent="0.3">
      <c r="A570" s="16">
        <v>31</v>
      </c>
      <c r="B570" s="17" t="s">
        <v>38</v>
      </c>
      <c r="C570" s="27">
        <v>10</v>
      </c>
      <c r="D570" s="27">
        <v>10</v>
      </c>
      <c r="E570" s="22">
        <f t="shared" si="14"/>
        <v>100</v>
      </c>
    </row>
    <row r="571" spans="1:5" ht="15.75" thickBot="1" x14ac:dyDescent="0.3">
      <c r="A571" s="16">
        <v>32</v>
      </c>
      <c r="B571" s="17" t="s">
        <v>39</v>
      </c>
      <c r="C571" s="27">
        <v>7</v>
      </c>
      <c r="D571" s="27">
        <v>7</v>
      </c>
      <c r="E571" s="22">
        <f t="shared" si="14"/>
        <v>100</v>
      </c>
    </row>
    <row r="572" spans="1:5" ht="15.75" thickBot="1" x14ac:dyDescent="0.3">
      <c r="A572" s="16">
        <v>33</v>
      </c>
      <c r="B572" s="17" t="s">
        <v>40</v>
      </c>
      <c r="C572" s="27">
        <v>33</v>
      </c>
      <c r="D572" s="27">
        <v>33</v>
      </c>
      <c r="E572" s="22">
        <f t="shared" si="14"/>
        <v>100</v>
      </c>
    </row>
    <row r="573" spans="1:5" ht="15.75" thickBot="1" x14ac:dyDescent="0.3">
      <c r="A573" s="16">
        <v>34</v>
      </c>
      <c r="B573" s="17" t="s">
        <v>41</v>
      </c>
      <c r="C573" s="27">
        <v>18</v>
      </c>
      <c r="D573" s="27">
        <v>12</v>
      </c>
      <c r="E573" s="21">
        <f t="shared" si="14"/>
        <v>66.666666666666657</v>
      </c>
    </row>
    <row r="574" spans="1:5" ht="15.75" thickBot="1" x14ac:dyDescent="0.3">
      <c r="A574" s="16">
        <v>35</v>
      </c>
      <c r="B574" s="17" t="s">
        <v>42</v>
      </c>
      <c r="C574" s="27">
        <v>18</v>
      </c>
      <c r="D574" s="27">
        <v>17</v>
      </c>
      <c r="E574" s="21">
        <f t="shared" si="14"/>
        <v>94.444444444444443</v>
      </c>
    </row>
    <row r="575" spans="1:5" ht="15.75" thickBot="1" x14ac:dyDescent="0.3">
      <c r="A575" s="64">
        <v>36</v>
      </c>
      <c r="B575" s="17" t="s">
        <v>43</v>
      </c>
      <c r="C575" s="27">
        <v>6</v>
      </c>
      <c r="D575" s="27">
        <v>5</v>
      </c>
      <c r="E575" s="21">
        <f t="shared" si="14"/>
        <v>83.333333333333343</v>
      </c>
    </row>
    <row r="576" spans="1:5" ht="15.75" thickBot="1" x14ac:dyDescent="0.3">
      <c r="A576" s="16">
        <v>37</v>
      </c>
      <c r="B576" s="17" t="s">
        <v>44</v>
      </c>
      <c r="C576" s="27">
        <v>10</v>
      </c>
      <c r="D576" s="27">
        <v>8</v>
      </c>
      <c r="E576" s="21">
        <f t="shared" si="14"/>
        <v>80</v>
      </c>
    </row>
    <row r="577" spans="1:5" ht="15.75" thickBot="1" x14ac:dyDescent="0.3">
      <c r="A577" s="16">
        <v>38</v>
      </c>
      <c r="B577" s="17" t="s">
        <v>45</v>
      </c>
      <c r="C577" s="27">
        <v>20</v>
      </c>
      <c r="D577" s="27">
        <v>15</v>
      </c>
      <c r="E577" s="21">
        <f t="shared" si="14"/>
        <v>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E10A-2F84-4086-8CFC-CC1D04C1E2A8}">
  <dimension ref="A1:Y89"/>
  <sheetViews>
    <sheetView workbookViewId="0">
      <selection activeCell="Y21" sqref="Y21"/>
    </sheetView>
  </sheetViews>
  <sheetFormatPr defaultRowHeight="15" x14ac:dyDescent="0.25"/>
  <cols>
    <col min="2" max="2" width="37.5703125" customWidth="1"/>
  </cols>
  <sheetData>
    <row r="1" spans="1:23" ht="15.75" thickBot="1" x14ac:dyDescent="0.3">
      <c r="A1" s="55" t="s">
        <v>94</v>
      </c>
      <c r="B1" s="55" t="s">
        <v>95</v>
      </c>
      <c r="C1" s="55" t="s">
        <v>96</v>
      </c>
      <c r="D1" s="58" t="s">
        <v>97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23" ht="22.5" customHeight="1" thickBot="1" x14ac:dyDescent="0.3">
      <c r="A2" s="56"/>
      <c r="B2" s="56"/>
      <c r="C2" s="56"/>
      <c r="D2" s="58" t="s">
        <v>98</v>
      </c>
      <c r="E2" s="59"/>
      <c r="F2" s="59"/>
      <c r="G2" s="60"/>
      <c r="H2" s="58" t="s">
        <v>99</v>
      </c>
      <c r="I2" s="59"/>
      <c r="J2" s="59"/>
      <c r="K2" s="60"/>
      <c r="L2" s="58" t="s">
        <v>100</v>
      </c>
      <c r="M2" s="59"/>
      <c r="N2" s="59"/>
      <c r="O2" s="60"/>
      <c r="P2" s="58" t="s">
        <v>101</v>
      </c>
      <c r="Q2" s="59"/>
      <c r="R2" s="59"/>
      <c r="S2" s="60"/>
      <c r="T2" s="58" t="s">
        <v>102</v>
      </c>
      <c r="U2" s="59"/>
      <c r="V2" s="59"/>
      <c r="W2" s="60"/>
    </row>
    <row r="3" spans="1:23" ht="15.75" thickBot="1" x14ac:dyDescent="0.3">
      <c r="A3" s="56"/>
      <c r="B3" s="56"/>
      <c r="C3" s="56"/>
      <c r="D3" s="33">
        <v>1</v>
      </c>
      <c r="E3" s="37" t="s">
        <v>108</v>
      </c>
      <c r="F3" s="37" t="s">
        <v>109</v>
      </c>
      <c r="G3" s="37" t="s">
        <v>110</v>
      </c>
      <c r="H3" s="37">
        <v>2</v>
      </c>
      <c r="I3" s="37" t="s">
        <v>111</v>
      </c>
      <c r="J3" s="37" t="s">
        <v>103</v>
      </c>
      <c r="K3" s="37" t="s">
        <v>112</v>
      </c>
      <c r="L3" s="37">
        <v>3</v>
      </c>
      <c r="M3" s="37" t="s">
        <v>86</v>
      </c>
      <c r="N3" s="37" t="s">
        <v>87</v>
      </c>
      <c r="O3" s="37" t="s">
        <v>113</v>
      </c>
      <c r="P3" s="37">
        <v>4</v>
      </c>
      <c r="Q3" s="37" t="s">
        <v>114</v>
      </c>
      <c r="R3" s="37" t="s">
        <v>115</v>
      </c>
      <c r="S3" s="37" t="s">
        <v>116</v>
      </c>
      <c r="T3" s="37">
        <v>5</v>
      </c>
      <c r="U3" s="37" t="s">
        <v>117</v>
      </c>
      <c r="V3" s="37" t="s">
        <v>118</v>
      </c>
      <c r="W3" s="37" t="s">
        <v>119</v>
      </c>
    </row>
    <row r="4" spans="1:23" ht="15.75" thickBot="1" x14ac:dyDescent="0.3">
      <c r="A4" s="57"/>
      <c r="B4" s="57"/>
      <c r="C4" s="57"/>
      <c r="D4" s="33">
        <v>100</v>
      </c>
      <c r="E4" s="33">
        <v>30</v>
      </c>
      <c r="F4" s="33">
        <v>30</v>
      </c>
      <c r="G4" s="33">
        <v>40</v>
      </c>
      <c r="H4" s="33">
        <v>100</v>
      </c>
      <c r="I4" s="33">
        <v>30</v>
      </c>
      <c r="J4" s="33">
        <v>40</v>
      </c>
      <c r="K4" s="33">
        <v>30</v>
      </c>
      <c r="L4" s="33">
        <v>100</v>
      </c>
      <c r="M4" s="33">
        <v>30</v>
      </c>
      <c r="N4" s="33">
        <v>40</v>
      </c>
      <c r="O4" s="33">
        <v>30</v>
      </c>
      <c r="P4" s="33">
        <v>100</v>
      </c>
      <c r="Q4" s="33">
        <v>40</v>
      </c>
      <c r="R4" s="33">
        <v>40</v>
      </c>
      <c r="S4" s="33">
        <v>20</v>
      </c>
      <c r="T4" s="33">
        <v>100</v>
      </c>
      <c r="U4" s="33">
        <v>30</v>
      </c>
      <c r="V4" s="33">
        <v>20</v>
      </c>
      <c r="W4" s="33">
        <v>50</v>
      </c>
    </row>
    <row r="5" spans="1:23" ht="15.75" thickBot="1" x14ac:dyDescent="0.3">
      <c r="A5" s="34">
        <v>1</v>
      </c>
      <c r="B5" s="35" t="s">
        <v>8</v>
      </c>
      <c r="C5" s="39">
        <f>(D5+H5+L5+P5+T5)/5</f>
        <v>85.248000000000005</v>
      </c>
      <c r="D5" s="39">
        <f>SUM(E5:G5)</f>
        <v>94.800000000000011</v>
      </c>
      <c r="E5" s="39">
        <f>E50*0.3</f>
        <v>30</v>
      </c>
      <c r="F5" s="33">
        <f>F50*0.3</f>
        <v>30</v>
      </c>
      <c r="G5" s="39">
        <f>G50*0.4</f>
        <v>34.800000000000004</v>
      </c>
      <c r="H5" s="39">
        <f>SUM(I5:K5)</f>
        <v>93.2</v>
      </c>
      <c r="I5" s="33">
        <f>I50*0.3</f>
        <v>30</v>
      </c>
      <c r="J5" s="39">
        <f>J50*0.4</f>
        <v>37.28</v>
      </c>
      <c r="K5" s="39">
        <f>K50*0.3</f>
        <v>25.92</v>
      </c>
      <c r="L5" s="39">
        <f>SUM(M5:O5)</f>
        <v>55.34</v>
      </c>
      <c r="M5" s="33">
        <f>M50*0.3</f>
        <v>0</v>
      </c>
      <c r="N5" s="33">
        <f>N50*0.4</f>
        <v>32</v>
      </c>
      <c r="O5" s="39">
        <f>O50*0.3</f>
        <v>23.34</v>
      </c>
      <c r="P5" s="39">
        <f>SUM(Q5:S5)</f>
        <v>92</v>
      </c>
      <c r="Q5" s="39">
        <f>Q50*0.4</f>
        <v>36.119999999999997</v>
      </c>
      <c r="R5" s="39">
        <f>R50*0.4</f>
        <v>35.880000000000003</v>
      </c>
      <c r="S5" s="39">
        <f>S50*0.2</f>
        <v>20</v>
      </c>
      <c r="T5" s="39">
        <f>SUM(U5:W5)</f>
        <v>90.9</v>
      </c>
      <c r="U5" s="39">
        <f>U50*0.3</f>
        <v>25.83</v>
      </c>
      <c r="V5" s="39">
        <f>V50*0.2</f>
        <v>18.419999999999998</v>
      </c>
      <c r="W5" s="39">
        <f>W50*0.5</f>
        <v>46.65</v>
      </c>
    </row>
    <row r="6" spans="1:23" ht="15.75" thickBot="1" x14ac:dyDescent="0.3">
      <c r="A6" s="34">
        <v>2</v>
      </c>
      <c r="B6" s="35" t="s">
        <v>9</v>
      </c>
      <c r="C6" s="39">
        <f t="shared" ref="C6:C42" si="0">(D6+H6+L6+P6+T6)/5</f>
        <v>90.633999999999986</v>
      </c>
      <c r="D6" s="39">
        <f t="shared" ref="D6:D42" si="1">SUM(E6:G6)</f>
        <v>98.84</v>
      </c>
      <c r="E6" s="39">
        <f>E51*0.3</f>
        <v>30</v>
      </c>
      <c r="F6" s="33">
        <f>F51*0.3</f>
        <v>30</v>
      </c>
      <c r="G6" s="39">
        <f>G51*0.4</f>
        <v>38.840000000000003</v>
      </c>
      <c r="H6" s="39">
        <f t="shared" ref="H6:H42" si="2">SUM(I6:K6)</f>
        <v>97.049999999999983</v>
      </c>
      <c r="I6" s="33">
        <f>I51*0.3</f>
        <v>30</v>
      </c>
      <c r="J6" s="39">
        <f>J51*0.4</f>
        <v>38.82</v>
      </c>
      <c r="K6" s="39">
        <f>K51*0.3</f>
        <v>28.229999999999997</v>
      </c>
      <c r="L6" s="39">
        <f t="shared" ref="L6:L42" si="3">SUM(M6:O6)</f>
        <v>65.66</v>
      </c>
      <c r="M6" s="33">
        <f>M51*0.3</f>
        <v>12</v>
      </c>
      <c r="N6" s="33">
        <f>N51*0.4</f>
        <v>32</v>
      </c>
      <c r="O6" s="39">
        <f>O51*0.3</f>
        <v>21.66</v>
      </c>
      <c r="P6" s="39">
        <f t="shared" ref="P6:P42" si="4">SUM(Q6:S6)</f>
        <v>96.460000000000008</v>
      </c>
      <c r="Q6" s="39">
        <f>Q51*0.4</f>
        <v>38.32</v>
      </c>
      <c r="R6" s="39">
        <f>R51*0.4</f>
        <v>38.400000000000006</v>
      </c>
      <c r="S6" s="39">
        <f>S51*0.2</f>
        <v>19.740000000000002</v>
      </c>
      <c r="T6" s="39">
        <f t="shared" ref="T6:T42" si="5">SUM(U6:W6)</f>
        <v>95.16</v>
      </c>
      <c r="U6" s="39">
        <f>U51*0.3</f>
        <v>28.439999999999998</v>
      </c>
      <c r="V6" s="39">
        <f>V51*0.2</f>
        <v>18.52</v>
      </c>
      <c r="W6" s="39">
        <f>W51*0.5</f>
        <v>48.2</v>
      </c>
    </row>
    <row r="7" spans="1:23" ht="15.75" thickBot="1" x14ac:dyDescent="0.3">
      <c r="A7" s="34">
        <v>3</v>
      </c>
      <c r="B7" s="35" t="s">
        <v>10</v>
      </c>
      <c r="C7" s="39">
        <f t="shared" si="0"/>
        <v>83.381999999999991</v>
      </c>
      <c r="D7" s="39">
        <f t="shared" si="1"/>
        <v>98.72</v>
      </c>
      <c r="E7" s="39">
        <f>E52*0.3</f>
        <v>30</v>
      </c>
      <c r="F7" s="33">
        <f>F52*0.3</f>
        <v>30</v>
      </c>
      <c r="G7" s="39">
        <f>G52*0.4</f>
        <v>38.72</v>
      </c>
      <c r="H7" s="39">
        <f t="shared" si="2"/>
        <v>82.65</v>
      </c>
      <c r="I7" s="33">
        <f>I52*0.3</f>
        <v>24</v>
      </c>
      <c r="J7" s="39">
        <f>J52*0.4</f>
        <v>33.06</v>
      </c>
      <c r="K7" s="39">
        <f>K52*0.3</f>
        <v>25.59</v>
      </c>
      <c r="L7" s="39">
        <f t="shared" si="3"/>
        <v>45.989999999999995</v>
      </c>
      <c r="M7" s="33">
        <f>M52*0.3</f>
        <v>0</v>
      </c>
      <c r="N7" s="33">
        <f>N52*0.4</f>
        <v>24</v>
      </c>
      <c r="O7" s="39">
        <f>O52*0.3</f>
        <v>21.99</v>
      </c>
      <c r="P7" s="39">
        <f t="shared" si="4"/>
        <v>94.02000000000001</v>
      </c>
      <c r="Q7" s="39">
        <f>Q52*0.4</f>
        <v>38</v>
      </c>
      <c r="R7" s="39">
        <f>R52*0.4</f>
        <v>36.24</v>
      </c>
      <c r="S7" s="39">
        <f>S52*0.2</f>
        <v>19.78</v>
      </c>
      <c r="T7" s="39">
        <f t="shared" si="5"/>
        <v>95.53</v>
      </c>
      <c r="U7" s="39">
        <f>U52*0.3</f>
        <v>28.05</v>
      </c>
      <c r="V7" s="39">
        <f>V52*0.2</f>
        <v>19.28</v>
      </c>
      <c r="W7" s="39">
        <f>W52*0.5</f>
        <v>48.2</v>
      </c>
    </row>
    <row r="8" spans="1:23" ht="15.75" thickBot="1" x14ac:dyDescent="0.3">
      <c r="A8" s="34">
        <v>4</v>
      </c>
      <c r="B8" s="35" t="s">
        <v>11</v>
      </c>
      <c r="C8" s="39">
        <f t="shared" si="0"/>
        <v>87.475999999999999</v>
      </c>
      <c r="D8" s="39">
        <f t="shared" si="1"/>
        <v>96.6</v>
      </c>
      <c r="E8" s="39">
        <f>E53*0.3</f>
        <v>30</v>
      </c>
      <c r="F8" s="33">
        <f>F53*0.3</f>
        <v>30</v>
      </c>
      <c r="G8" s="39">
        <f>G53*0.4</f>
        <v>36.6</v>
      </c>
      <c r="H8" s="39">
        <f t="shared" si="2"/>
        <v>92.199999999999989</v>
      </c>
      <c r="I8" s="33">
        <f>I53*0.3</f>
        <v>30</v>
      </c>
      <c r="J8" s="39">
        <f>J53*0.4</f>
        <v>36.880000000000003</v>
      </c>
      <c r="K8" s="39">
        <f>K53*0.3</f>
        <v>25.32</v>
      </c>
      <c r="L8" s="39">
        <f t="shared" si="3"/>
        <v>65.34</v>
      </c>
      <c r="M8" s="33">
        <f>M53*0.3</f>
        <v>18</v>
      </c>
      <c r="N8" s="33">
        <f>N53*0.4</f>
        <v>24</v>
      </c>
      <c r="O8" s="39">
        <f>O53*0.3</f>
        <v>23.34</v>
      </c>
      <c r="P8" s="39">
        <f t="shared" si="4"/>
        <v>91.46</v>
      </c>
      <c r="Q8" s="39">
        <f>Q53*0.4</f>
        <v>36.92</v>
      </c>
      <c r="R8" s="39">
        <f>R53*0.4</f>
        <v>35.4</v>
      </c>
      <c r="S8" s="39">
        <f>S53*0.2</f>
        <v>19.14</v>
      </c>
      <c r="T8" s="39">
        <f t="shared" si="5"/>
        <v>91.78</v>
      </c>
      <c r="U8" s="39">
        <f>U53*0.3</f>
        <v>25.62</v>
      </c>
      <c r="V8" s="39">
        <f>V53*0.2</f>
        <v>18.46</v>
      </c>
      <c r="W8" s="39">
        <f>W53*0.5</f>
        <v>47.7</v>
      </c>
    </row>
    <row r="9" spans="1:23" ht="15.75" thickBot="1" x14ac:dyDescent="0.3">
      <c r="A9" s="34">
        <v>5</v>
      </c>
      <c r="B9" s="35" t="s">
        <v>12</v>
      </c>
      <c r="C9" s="39">
        <f t="shared" si="0"/>
        <v>80.597999999999999</v>
      </c>
      <c r="D9" s="39">
        <f t="shared" si="1"/>
        <v>98.550000000000011</v>
      </c>
      <c r="E9" s="39">
        <f>E54*0.3</f>
        <v>29.67</v>
      </c>
      <c r="F9" s="33">
        <f>F54*0.3</f>
        <v>30</v>
      </c>
      <c r="G9" s="39">
        <f>G54*0.4</f>
        <v>38.880000000000003</v>
      </c>
      <c r="H9" s="39">
        <f t="shared" si="2"/>
        <v>85.65</v>
      </c>
      <c r="I9" s="33">
        <f>I54*0.3</f>
        <v>24</v>
      </c>
      <c r="J9" s="39">
        <f>J54*0.4</f>
        <v>34.260000000000005</v>
      </c>
      <c r="K9" s="39">
        <f>K54*0.3</f>
        <v>27.389999999999997</v>
      </c>
      <c r="L9" s="39">
        <f t="shared" si="3"/>
        <v>31</v>
      </c>
      <c r="M9" s="33">
        <f>M54*0.3</f>
        <v>6</v>
      </c>
      <c r="N9" s="33">
        <f>N54*0.4</f>
        <v>16</v>
      </c>
      <c r="O9" s="39">
        <f>O54*0.3</f>
        <v>9</v>
      </c>
      <c r="P9" s="39">
        <f t="shared" si="4"/>
        <v>96.4</v>
      </c>
      <c r="Q9" s="39">
        <f>Q54*0.4</f>
        <v>38.200000000000003</v>
      </c>
      <c r="R9" s="39">
        <f>R54*0.4</f>
        <v>38.200000000000003</v>
      </c>
      <c r="S9" s="39">
        <f>S54*0.2</f>
        <v>20</v>
      </c>
      <c r="T9" s="39">
        <f t="shared" si="5"/>
        <v>91.39</v>
      </c>
      <c r="U9" s="39">
        <f>U54*0.3</f>
        <v>24.54</v>
      </c>
      <c r="V9" s="39">
        <f>V54*0.2</f>
        <v>19.100000000000001</v>
      </c>
      <c r="W9" s="39">
        <f>W54*0.5</f>
        <v>47.75</v>
      </c>
    </row>
    <row r="10" spans="1:23" ht="15.75" thickBot="1" x14ac:dyDescent="0.3">
      <c r="A10" s="34">
        <v>6</v>
      </c>
      <c r="B10" s="35" t="s">
        <v>13</v>
      </c>
      <c r="C10" s="39">
        <f t="shared" si="0"/>
        <v>92.876000000000005</v>
      </c>
      <c r="D10" s="39">
        <f t="shared" si="1"/>
        <v>99.67</v>
      </c>
      <c r="E10" s="39">
        <f>E55*0.3</f>
        <v>29.67</v>
      </c>
      <c r="F10" s="33">
        <f>F55*0.3</f>
        <v>30</v>
      </c>
      <c r="G10" s="39">
        <f>G55*0.4</f>
        <v>40</v>
      </c>
      <c r="H10" s="38">
        <f t="shared" si="2"/>
        <v>100</v>
      </c>
      <c r="I10" s="33">
        <f>I55*0.3</f>
        <v>30</v>
      </c>
      <c r="J10" s="39">
        <f>J55*0.4</f>
        <v>40</v>
      </c>
      <c r="K10" s="39">
        <f>K55*0.3</f>
        <v>30</v>
      </c>
      <c r="L10" s="39">
        <f t="shared" si="3"/>
        <v>66</v>
      </c>
      <c r="M10" s="33">
        <f>M55*0.3</f>
        <v>12</v>
      </c>
      <c r="N10" s="33">
        <f>N55*0.4</f>
        <v>24</v>
      </c>
      <c r="O10" s="39">
        <f>O55*0.3</f>
        <v>30</v>
      </c>
      <c r="P10" s="38">
        <f t="shared" si="4"/>
        <v>100</v>
      </c>
      <c r="Q10" s="39">
        <f>Q55*0.4</f>
        <v>40</v>
      </c>
      <c r="R10" s="39">
        <f>R55*0.4</f>
        <v>40</v>
      </c>
      <c r="S10" s="39">
        <f>S55*0.2</f>
        <v>20</v>
      </c>
      <c r="T10" s="39">
        <f t="shared" si="5"/>
        <v>98.710000000000008</v>
      </c>
      <c r="U10" s="39">
        <f>U55*0.3</f>
        <v>28.71</v>
      </c>
      <c r="V10" s="39">
        <f>V55*0.2</f>
        <v>20</v>
      </c>
      <c r="W10" s="39">
        <f>W55*0.5</f>
        <v>50</v>
      </c>
    </row>
    <row r="11" spans="1:23" ht="15.75" thickBot="1" x14ac:dyDescent="0.3">
      <c r="A11" s="34">
        <v>7</v>
      </c>
      <c r="B11" s="35" t="s">
        <v>14</v>
      </c>
      <c r="C11" s="39">
        <f t="shared" si="0"/>
        <v>91.123999999999995</v>
      </c>
      <c r="D11" s="39">
        <f t="shared" si="1"/>
        <v>95.84</v>
      </c>
      <c r="E11" s="39">
        <f>E56*0.3</f>
        <v>30</v>
      </c>
      <c r="F11" s="33">
        <f>F56*0.3</f>
        <v>27</v>
      </c>
      <c r="G11" s="39">
        <f>G56*0.4</f>
        <v>38.840000000000003</v>
      </c>
      <c r="H11" s="39">
        <f t="shared" si="2"/>
        <v>95.750000000000014</v>
      </c>
      <c r="I11" s="33">
        <f>I56*0.3</f>
        <v>30</v>
      </c>
      <c r="J11" s="39">
        <f>J56*0.4</f>
        <v>38.300000000000004</v>
      </c>
      <c r="K11" s="39">
        <f>K56*0.3</f>
        <v>27.45</v>
      </c>
      <c r="L11" s="39">
        <f t="shared" si="3"/>
        <v>76</v>
      </c>
      <c r="M11" s="33">
        <f>M56*0.3</f>
        <v>6</v>
      </c>
      <c r="N11" s="33">
        <f>N56*0.4</f>
        <v>40</v>
      </c>
      <c r="O11" s="39">
        <f>O56*0.3</f>
        <v>30</v>
      </c>
      <c r="P11" s="39">
        <f t="shared" si="4"/>
        <v>94.2</v>
      </c>
      <c r="Q11" s="39">
        <f>Q56*0.4</f>
        <v>37.64</v>
      </c>
      <c r="R11" s="39">
        <f>R56*0.4</f>
        <v>37.04</v>
      </c>
      <c r="S11" s="39">
        <f>S56*0.2</f>
        <v>19.52</v>
      </c>
      <c r="T11" s="39">
        <f t="shared" si="5"/>
        <v>93.83</v>
      </c>
      <c r="U11" s="39">
        <f>U56*0.3</f>
        <v>27.36</v>
      </c>
      <c r="V11" s="39">
        <f>V56*0.2</f>
        <v>19.420000000000002</v>
      </c>
      <c r="W11" s="39">
        <f>W56*0.5</f>
        <v>47.05</v>
      </c>
    </row>
    <row r="12" spans="1:23" ht="15.75" thickBot="1" x14ac:dyDescent="0.3">
      <c r="A12" s="34">
        <v>8</v>
      </c>
      <c r="B12" s="35" t="s">
        <v>104</v>
      </c>
      <c r="C12" s="39">
        <f t="shared" si="0"/>
        <v>91.498000000000005</v>
      </c>
      <c r="D12" s="39">
        <f t="shared" si="1"/>
        <v>99.39</v>
      </c>
      <c r="E12" s="39">
        <f>E57*0.3</f>
        <v>29.67</v>
      </c>
      <c r="F12" s="33">
        <f>F57*0.3</f>
        <v>30</v>
      </c>
      <c r="G12" s="39">
        <f>G57*0.4</f>
        <v>39.72</v>
      </c>
      <c r="H12" s="38">
        <f t="shared" si="2"/>
        <v>100</v>
      </c>
      <c r="I12" s="33">
        <f>I57*0.3</f>
        <v>30</v>
      </c>
      <c r="J12" s="39">
        <f>J57*0.4</f>
        <v>40</v>
      </c>
      <c r="K12" s="39">
        <f>K57*0.3</f>
        <v>30</v>
      </c>
      <c r="L12" s="39">
        <f t="shared" si="3"/>
        <v>58.379999999999995</v>
      </c>
      <c r="M12" s="33">
        <f>M57*0.3</f>
        <v>6</v>
      </c>
      <c r="N12" s="33">
        <f>N57*0.4</f>
        <v>24</v>
      </c>
      <c r="O12" s="39">
        <f>O57*0.3</f>
        <v>28.38</v>
      </c>
      <c r="P12" s="39">
        <f t="shared" si="4"/>
        <v>99.72</v>
      </c>
      <c r="Q12" s="39">
        <f>Q57*0.4</f>
        <v>39.72</v>
      </c>
      <c r="R12" s="39">
        <f>R57*0.4</f>
        <v>40</v>
      </c>
      <c r="S12" s="39">
        <f>S57*0.2</f>
        <v>20</v>
      </c>
      <c r="T12" s="38">
        <f t="shared" si="5"/>
        <v>100</v>
      </c>
      <c r="U12" s="39">
        <f>U57*0.3</f>
        <v>30</v>
      </c>
      <c r="V12" s="39">
        <f>V57*0.2</f>
        <v>20</v>
      </c>
      <c r="W12" s="39">
        <f>W57*0.5</f>
        <v>50</v>
      </c>
    </row>
    <row r="13" spans="1:23" ht="15.75" thickBot="1" x14ac:dyDescent="0.3">
      <c r="A13" s="34">
        <v>9</v>
      </c>
      <c r="B13" s="35" t="s">
        <v>105</v>
      </c>
      <c r="C13" s="39">
        <f t="shared" si="0"/>
        <v>83.914000000000016</v>
      </c>
      <c r="D13" s="39">
        <f t="shared" si="1"/>
        <v>95.81</v>
      </c>
      <c r="E13" s="39">
        <f>E58*0.3</f>
        <v>29.009999999999998</v>
      </c>
      <c r="F13" s="33">
        <f>F58*0.3</f>
        <v>30</v>
      </c>
      <c r="G13" s="39">
        <f>G58*0.4</f>
        <v>36.800000000000004</v>
      </c>
      <c r="H13" s="39">
        <f t="shared" si="2"/>
        <v>85.9</v>
      </c>
      <c r="I13" s="33">
        <f>I58*0.3</f>
        <v>24</v>
      </c>
      <c r="J13" s="39">
        <f>J58*0.4</f>
        <v>34.360000000000007</v>
      </c>
      <c r="K13" s="39">
        <f>K58*0.3</f>
        <v>27.54</v>
      </c>
      <c r="L13" s="39">
        <f t="shared" si="3"/>
        <v>54</v>
      </c>
      <c r="M13" s="33">
        <f>M58*0.3</f>
        <v>0</v>
      </c>
      <c r="N13" s="33">
        <f>N58*0.4</f>
        <v>24</v>
      </c>
      <c r="O13" s="39">
        <f>O58*0.3</f>
        <v>30</v>
      </c>
      <c r="P13" s="39">
        <f t="shared" si="4"/>
        <v>96</v>
      </c>
      <c r="Q13" s="39">
        <f>Q58*0.4</f>
        <v>39.44</v>
      </c>
      <c r="R13" s="39">
        <f>R58*0.4</f>
        <v>36.56</v>
      </c>
      <c r="S13" s="39">
        <f>S58*0.2</f>
        <v>20</v>
      </c>
      <c r="T13" s="39">
        <f t="shared" si="5"/>
        <v>87.86</v>
      </c>
      <c r="U13" s="39">
        <f>U58*0.3</f>
        <v>23.58</v>
      </c>
      <c r="V13" s="39">
        <f>V58*0.2</f>
        <v>18.580000000000002</v>
      </c>
      <c r="W13" s="39">
        <f>W58*0.5</f>
        <v>45.7</v>
      </c>
    </row>
    <row r="14" spans="1:23" ht="15.75" thickBot="1" x14ac:dyDescent="0.3">
      <c r="A14" s="34">
        <v>10</v>
      </c>
      <c r="B14" s="35" t="s">
        <v>17</v>
      </c>
      <c r="C14" s="39">
        <f t="shared" si="0"/>
        <v>87.634</v>
      </c>
      <c r="D14" s="39">
        <f t="shared" si="1"/>
        <v>94.34</v>
      </c>
      <c r="E14" s="39">
        <f>E59*0.3</f>
        <v>29.339999999999996</v>
      </c>
      <c r="F14" s="33">
        <f>F59*0.3</f>
        <v>30</v>
      </c>
      <c r="G14" s="39">
        <f>G59*0.4</f>
        <v>35</v>
      </c>
      <c r="H14" s="39">
        <f t="shared" si="2"/>
        <v>88.9</v>
      </c>
      <c r="I14" s="33">
        <f>I59*0.3</f>
        <v>30</v>
      </c>
      <c r="J14" s="39">
        <f>J59*0.4</f>
        <v>35.56</v>
      </c>
      <c r="K14" s="39">
        <f>K59*0.3</f>
        <v>23.34</v>
      </c>
      <c r="L14" s="39">
        <f t="shared" si="3"/>
        <v>66.849999999999994</v>
      </c>
      <c r="M14" s="33">
        <f>M59*0.3</f>
        <v>0</v>
      </c>
      <c r="N14" s="33">
        <f>N59*0.4</f>
        <v>40</v>
      </c>
      <c r="O14" s="39">
        <f>O59*0.3</f>
        <v>26.849999999999998</v>
      </c>
      <c r="P14" s="39">
        <f t="shared" si="4"/>
        <v>96.16</v>
      </c>
      <c r="Q14" s="39">
        <f>Q59*0.4</f>
        <v>38.480000000000004</v>
      </c>
      <c r="R14" s="39">
        <f>R59*0.4</f>
        <v>37.68</v>
      </c>
      <c r="S14" s="39">
        <f>S59*0.2</f>
        <v>20</v>
      </c>
      <c r="T14" s="39">
        <f t="shared" si="5"/>
        <v>91.92</v>
      </c>
      <c r="U14" s="39">
        <f>U59*0.3</f>
        <v>27.12</v>
      </c>
      <c r="V14" s="39">
        <f>V59*0.2</f>
        <v>17.7</v>
      </c>
      <c r="W14" s="39">
        <f>W59*0.5</f>
        <v>47.1</v>
      </c>
    </row>
    <row r="15" spans="1:23" ht="15.75" thickBot="1" x14ac:dyDescent="0.3">
      <c r="A15" s="34">
        <v>11</v>
      </c>
      <c r="B15" s="35" t="s">
        <v>18</v>
      </c>
      <c r="C15" s="39">
        <f t="shared" si="0"/>
        <v>80.818000000000012</v>
      </c>
      <c r="D15" s="39">
        <f t="shared" si="1"/>
        <v>97.68</v>
      </c>
      <c r="E15" s="39">
        <f>E60*0.3</f>
        <v>30</v>
      </c>
      <c r="F15" s="33">
        <f>F60*0.3</f>
        <v>30</v>
      </c>
      <c r="G15" s="39">
        <f>G60*0.4</f>
        <v>37.68</v>
      </c>
      <c r="H15" s="39">
        <f t="shared" si="2"/>
        <v>85.75</v>
      </c>
      <c r="I15" s="33">
        <f>I60*0.3</f>
        <v>24</v>
      </c>
      <c r="J15" s="39">
        <f>J60*0.4</f>
        <v>34.300000000000004</v>
      </c>
      <c r="K15" s="39">
        <f>K60*0.3</f>
        <v>27.45</v>
      </c>
      <c r="L15" s="39">
        <f t="shared" si="3"/>
        <v>39.989999999999995</v>
      </c>
      <c r="M15" s="33">
        <f>M60*0.3</f>
        <v>6</v>
      </c>
      <c r="N15" s="33">
        <f>N60*0.4</f>
        <v>24</v>
      </c>
      <c r="O15" s="39">
        <f>O60*0.3</f>
        <v>9.9899999999999984</v>
      </c>
      <c r="P15" s="39">
        <f t="shared" si="4"/>
        <v>89.080000000000013</v>
      </c>
      <c r="Q15" s="39">
        <f>Q60*0.4</f>
        <v>32.880000000000003</v>
      </c>
      <c r="R15" s="39">
        <f>R60*0.4</f>
        <v>37.32</v>
      </c>
      <c r="S15" s="39">
        <f>S60*0.2</f>
        <v>18.880000000000003</v>
      </c>
      <c r="T15" s="39">
        <f t="shared" si="5"/>
        <v>91.59</v>
      </c>
      <c r="U15" s="39">
        <f>U60*0.3</f>
        <v>26.01</v>
      </c>
      <c r="V15" s="39">
        <f>V60*0.2</f>
        <v>17.78</v>
      </c>
      <c r="W15" s="39">
        <f>W60*0.5</f>
        <v>47.8</v>
      </c>
    </row>
    <row r="16" spans="1:23" ht="15.75" thickBot="1" x14ac:dyDescent="0.3">
      <c r="A16" s="34">
        <v>12</v>
      </c>
      <c r="B16" s="35" t="s">
        <v>19</v>
      </c>
      <c r="C16" s="39">
        <f t="shared" si="0"/>
        <v>90.955999999999989</v>
      </c>
      <c r="D16" s="39">
        <f t="shared" si="1"/>
        <v>99.12</v>
      </c>
      <c r="E16" s="39">
        <f>E61*0.3</f>
        <v>30</v>
      </c>
      <c r="F16" s="33">
        <f>F61*0.3</f>
        <v>30</v>
      </c>
      <c r="G16" s="39">
        <f>G61*0.4</f>
        <v>39.120000000000005</v>
      </c>
      <c r="H16" s="39">
        <f t="shared" si="2"/>
        <v>86.9</v>
      </c>
      <c r="I16" s="33">
        <f>I61*0.3</f>
        <v>24</v>
      </c>
      <c r="J16" s="39">
        <f>J61*0.4</f>
        <v>34.760000000000005</v>
      </c>
      <c r="K16" s="39">
        <f>K61*0.3</f>
        <v>28.139999999999997</v>
      </c>
      <c r="L16" s="39">
        <f t="shared" si="3"/>
        <v>71</v>
      </c>
      <c r="M16" s="33">
        <f>M61*0.3</f>
        <v>18</v>
      </c>
      <c r="N16" s="33">
        <f>N61*0.4</f>
        <v>32</v>
      </c>
      <c r="O16" s="39">
        <f>O61*0.3</f>
        <v>21</v>
      </c>
      <c r="P16" s="39">
        <f t="shared" si="4"/>
        <v>98.72</v>
      </c>
      <c r="Q16" s="39">
        <f>Q61*0.4</f>
        <v>40</v>
      </c>
      <c r="R16" s="39">
        <f>R61*0.4</f>
        <v>38.72</v>
      </c>
      <c r="S16" s="39">
        <f>S61*0.2</f>
        <v>20</v>
      </c>
      <c r="T16" s="39">
        <f t="shared" si="5"/>
        <v>99.039999999999992</v>
      </c>
      <c r="U16" s="39">
        <f>U61*0.3</f>
        <v>29.04</v>
      </c>
      <c r="V16" s="39">
        <f>V61*0.2</f>
        <v>20</v>
      </c>
      <c r="W16" s="39">
        <f>W61*0.5</f>
        <v>50</v>
      </c>
    </row>
    <row r="17" spans="1:25" ht="15.75" thickBot="1" x14ac:dyDescent="0.3">
      <c r="A17" s="34">
        <v>13</v>
      </c>
      <c r="B17" s="35" t="s">
        <v>20</v>
      </c>
      <c r="C17" s="39">
        <f t="shared" si="0"/>
        <v>94.134</v>
      </c>
      <c r="D17" s="39">
        <f t="shared" si="1"/>
        <v>99.67</v>
      </c>
      <c r="E17" s="39">
        <f>E62*0.3</f>
        <v>29.67</v>
      </c>
      <c r="F17" s="33">
        <f>F62*0.3</f>
        <v>30</v>
      </c>
      <c r="G17" s="39">
        <f>G62*0.4</f>
        <v>40</v>
      </c>
      <c r="H17" s="38">
        <f t="shared" si="2"/>
        <v>100</v>
      </c>
      <c r="I17" s="33">
        <f>I62*0.3</f>
        <v>30</v>
      </c>
      <c r="J17" s="39">
        <f>J62*0.4</f>
        <v>40</v>
      </c>
      <c r="K17" s="39">
        <f>K62*0.3</f>
        <v>30</v>
      </c>
      <c r="L17" s="39">
        <f t="shared" si="3"/>
        <v>74</v>
      </c>
      <c r="M17" s="33">
        <f>M62*0.3</f>
        <v>12</v>
      </c>
      <c r="N17" s="33">
        <f>N62*0.4</f>
        <v>32</v>
      </c>
      <c r="O17" s="39">
        <f>O62*0.3</f>
        <v>30</v>
      </c>
      <c r="P17" s="38">
        <f t="shared" si="4"/>
        <v>100</v>
      </c>
      <c r="Q17" s="39">
        <f>Q62*0.4</f>
        <v>40</v>
      </c>
      <c r="R17" s="39">
        <f>R62*0.4</f>
        <v>40</v>
      </c>
      <c r="S17" s="39">
        <f>S62*0.2</f>
        <v>20</v>
      </c>
      <c r="T17" s="39">
        <f t="shared" si="5"/>
        <v>97</v>
      </c>
      <c r="U17" s="39">
        <f>U62*0.3</f>
        <v>27</v>
      </c>
      <c r="V17" s="39">
        <f>V62*0.2</f>
        <v>20</v>
      </c>
      <c r="W17" s="39">
        <f>W62*0.5</f>
        <v>50</v>
      </c>
    </row>
    <row r="18" spans="1:25" ht="15.75" thickBot="1" x14ac:dyDescent="0.3">
      <c r="A18" s="34">
        <v>14</v>
      </c>
      <c r="B18" s="35" t="s">
        <v>21</v>
      </c>
      <c r="C18" s="39">
        <f t="shared" si="0"/>
        <v>91.671999999999997</v>
      </c>
      <c r="D18" s="39">
        <f t="shared" si="1"/>
        <v>96.360000000000014</v>
      </c>
      <c r="E18" s="39">
        <f>E63*0.3</f>
        <v>30</v>
      </c>
      <c r="F18" s="33">
        <f>F63*0.3</f>
        <v>30</v>
      </c>
      <c r="G18" s="39">
        <f>G63*0.4</f>
        <v>36.360000000000007</v>
      </c>
      <c r="H18" s="38">
        <f t="shared" si="2"/>
        <v>100</v>
      </c>
      <c r="I18" s="33">
        <f>I63*0.3</f>
        <v>30</v>
      </c>
      <c r="J18" s="39">
        <f>J63*0.4</f>
        <v>40</v>
      </c>
      <c r="K18" s="39">
        <f>K63*0.3</f>
        <v>30</v>
      </c>
      <c r="L18" s="39">
        <f t="shared" si="3"/>
        <v>62</v>
      </c>
      <c r="M18" s="33">
        <f>M63*0.3</f>
        <v>12</v>
      </c>
      <c r="N18" s="33">
        <f>N63*0.4</f>
        <v>32</v>
      </c>
      <c r="O18" s="39">
        <f>O63*0.3</f>
        <v>18</v>
      </c>
      <c r="P18" s="38">
        <f t="shared" si="4"/>
        <v>100</v>
      </c>
      <c r="Q18" s="39">
        <f>Q63*0.4</f>
        <v>40</v>
      </c>
      <c r="R18" s="39">
        <f>R63*0.4</f>
        <v>40</v>
      </c>
      <c r="S18" s="39">
        <f>S63*0.2</f>
        <v>20</v>
      </c>
      <c r="T18" s="38">
        <f t="shared" si="5"/>
        <v>100</v>
      </c>
      <c r="U18" s="39">
        <f>U63*0.3</f>
        <v>30</v>
      </c>
      <c r="V18" s="39">
        <f>V63*0.2</f>
        <v>20</v>
      </c>
      <c r="W18" s="39">
        <f>W63*0.5</f>
        <v>50</v>
      </c>
    </row>
    <row r="19" spans="1:25" ht="15.75" thickBot="1" x14ac:dyDescent="0.3">
      <c r="A19" s="34">
        <v>15</v>
      </c>
      <c r="B19" s="35" t="s">
        <v>22</v>
      </c>
      <c r="C19" s="39">
        <f t="shared" si="0"/>
        <v>77.736000000000004</v>
      </c>
      <c r="D19" s="39">
        <f t="shared" si="1"/>
        <v>99.67</v>
      </c>
      <c r="E19" s="39">
        <f>E64*0.3</f>
        <v>29.67</v>
      </c>
      <c r="F19" s="33">
        <f>F64*0.3</f>
        <v>30</v>
      </c>
      <c r="G19" s="39">
        <f>G64*0.4</f>
        <v>40</v>
      </c>
      <c r="H19" s="38">
        <f t="shared" si="2"/>
        <v>100</v>
      </c>
      <c r="I19" s="33">
        <f>I64*0.3</f>
        <v>30</v>
      </c>
      <c r="J19" s="39">
        <f>J64*0.4</f>
        <v>40</v>
      </c>
      <c r="K19" s="39">
        <f>K64*0.3</f>
        <v>30</v>
      </c>
      <c r="L19" s="39">
        <f t="shared" si="3"/>
        <v>68.989999999999995</v>
      </c>
      <c r="M19" s="33">
        <f>M64*0.3</f>
        <v>12</v>
      </c>
      <c r="N19" s="33">
        <f>N64*0.4</f>
        <v>32</v>
      </c>
      <c r="O19" s="39">
        <f>O64*0.3</f>
        <v>24.99</v>
      </c>
      <c r="P19" s="39">
        <f t="shared" si="4"/>
        <v>60</v>
      </c>
      <c r="Q19" s="39">
        <f>Q64*0.4</f>
        <v>13.32</v>
      </c>
      <c r="R19" s="39">
        <f>R64*0.4</f>
        <v>26.680000000000003</v>
      </c>
      <c r="S19" s="39">
        <f>S64*0.2</f>
        <v>20</v>
      </c>
      <c r="T19" s="39">
        <f t="shared" si="5"/>
        <v>60.02</v>
      </c>
      <c r="U19" s="39">
        <f>U64*0.3</f>
        <v>20.010000000000002</v>
      </c>
      <c r="V19" s="39">
        <f>V64*0.2</f>
        <v>6.66</v>
      </c>
      <c r="W19" s="39">
        <f>W64*0.5</f>
        <v>33.35</v>
      </c>
    </row>
    <row r="20" spans="1:25" ht="15.75" thickBot="1" x14ac:dyDescent="0.3">
      <c r="A20" s="34">
        <v>16</v>
      </c>
      <c r="B20" s="35" t="s">
        <v>23</v>
      </c>
      <c r="C20" s="39">
        <f t="shared" si="0"/>
        <v>87.231999999999999</v>
      </c>
      <c r="D20" s="39">
        <f t="shared" si="1"/>
        <v>95.16</v>
      </c>
      <c r="E20" s="39">
        <f>E65*0.3</f>
        <v>30</v>
      </c>
      <c r="F20" s="33">
        <f>F65*0.3</f>
        <v>30</v>
      </c>
      <c r="G20" s="39">
        <f>G65*0.4</f>
        <v>35.160000000000004</v>
      </c>
      <c r="H20" s="39">
        <f t="shared" si="2"/>
        <v>90</v>
      </c>
      <c r="I20" s="33">
        <f>I65*0.3</f>
        <v>24</v>
      </c>
      <c r="J20" s="39">
        <f>J65*0.4</f>
        <v>36</v>
      </c>
      <c r="K20" s="39">
        <f>K65*0.3</f>
        <v>30</v>
      </c>
      <c r="L20" s="39">
        <f t="shared" si="3"/>
        <v>54</v>
      </c>
      <c r="M20" s="33">
        <f>M65*0.3</f>
        <v>0</v>
      </c>
      <c r="N20" s="33">
        <f>N65*0.4</f>
        <v>24</v>
      </c>
      <c r="O20" s="39">
        <f>O65*0.3</f>
        <v>30</v>
      </c>
      <c r="P20" s="39">
        <f t="shared" si="4"/>
        <v>98.88</v>
      </c>
      <c r="Q20" s="39">
        <f>Q65*0.4</f>
        <v>40</v>
      </c>
      <c r="R20" s="39">
        <f>R65*0.4</f>
        <v>40</v>
      </c>
      <c r="S20" s="39">
        <f>S65*0.2</f>
        <v>18.880000000000003</v>
      </c>
      <c r="T20" s="39">
        <f t="shared" si="5"/>
        <v>98.12</v>
      </c>
      <c r="U20" s="39">
        <f>U65*0.3</f>
        <v>30</v>
      </c>
      <c r="V20" s="39">
        <f>V65*0.2</f>
        <v>18.12</v>
      </c>
      <c r="W20" s="39">
        <f>W65*0.5</f>
        <v>50</v>
      </c>
      <c r="Y20" s="40">
        <f>AVERAGE(C5:C42)</f>
        <v>85.319157894736819</v>
      </c>
    </row>
    <row r="21" spans="1:25" ht="15.75" thickBot="1" x14ac:dyDescent="0.3">
      <c r="A21" s="34">
        <v>17</v>
      </c>
      <c r="B21" s="35" t="s">
        <v>24</v>
      </c>
      <c r="C21" s="39">
        <f t="shared" si="0"/>
        <v>92.174000000000007</v>
      </c>
      <c r="D21" s="39">
        <f t="shared" si="1"/>
        <v>98.2</v>
      </c>
      <c r="E21" s="39">
        <f>E66*0.3</f>
        <v>30</v>
      </c>
      <c r="F21" s="33">
        <f>F66*0.3</f>
        <v>30</v>
      </c>
      <c r="G21" s="39">
        <f>G66*0.4</f>
        <v>38.200000000000003</v>
      </c>
      <c r="H21" s="39">
        <f t="shared" si="2"/>
        <v>95.25</v>
      </c>
      <c r="I21" s="33">
        <f>I66*0.3</f>
        <v>30</v>
      </c>
      <c r="J21" s="39">
        <f>J66*0.4</f>
        <v>38.1</v>
      </c>
      <c r="K21" s="39">
        <f>K66*0.3</f>
        <v>27.15</v>
      </c>
      <c r="L21" s="39">
        <f t="shared" si="3"/>
        <v>74</v>
      </c>
      <c r="M21" s="33">
        <f>M66*0.3</f>
        <v>12</v>
      </c>
      <c r="N21" s="33">
        <f>N66*0.4</f>
        <v>32</v>
      </c>
      <c r="O21" s="39">
        <f>O66*0.3</f>
        <v>30</v>
      </c>
      <c r="P21" s="39">
        <f t="shared" si="4"/>
        <v>95.42</v>
      </c>
      <c r="Q21" s="39">
        <f>Q66*0.4</f>
        <v>37</v>
      </c>
      <c r="R21" s="39">
        <f>R66*0.4</f>
        <v>39</v>
      </c>
      <c r="S21" s="39">
        <f>S66*0.2</f>
        <v>19.420000000000002</v>
      </c>
      <c r="T21" s="39">
        <f t="shared" si="5"/>
        <v>98</v>
      </c>
      <c r="U21" s="39">
        <f>U66*0.3</f>
        <v>28.5</v>
      </c>
      <c r="V21" s="39">
        <f>V66*0.2</f>
        <v>19.5</v>
      </c>
      <c r="W21" s="39">
        <f>W66*0.5</f>
        <v>50</v>
      </c>
    </row>
    <row r="22" spans="1:25" ht="15.75" thickBot="1" x14ac:dyDescent="0.3">
      <c r="A22" s="34">
        <v>18</v>
      </c>
      <c r="B22" s="35" t="s">
        <v>25</v>
      </c>
      <c r="C22" s="39">
        <f t="shared" si="0"/>
        <v>75.533999999999992</v>
      </c>
      <c r="D22" s="39">
        <f t="shared" si="1"/>
        <v>93.78</v>
      </c>
      <c r="E22" s="39">
        <f>E67*0.3</f>
        <v>29.339999999999996</v>
      </c>
      <c r="F22" s="33">
        <f>F67*0.3</f>
        <v>30</v>
      </c>
      <c r="G22" s="39">
        <f>G67*0.4</f>
        <v>34.44</v>
      </c>
      <c r="H22" s="38">
        <f t="shared" si="2"/>
        <v>100</v>
      </c>
      <c r="I22" s="33">
        <f>I67*0.3</f>
        <v>30</v>
      </c>
      <c r="J22" s="39">
        <f>J67*0.4</f>
        <v>40</v>
      </c>
      <c r="K22" s="39">
        <f>K67*0.3</f>
        <v>30</v>
      </c>
      <c r="L22" s="39">
        <f t="shared" si="3"/>
        <v>8</v>
      </c>
      <c r="M22" s="33">
        <f>M67*0.3</f>
        <v>0</v>
      </c>
      <c r="N22" s="33">
        <f>N67*0.4</f>
        <v>8</v>
      </c>
      <c r="O22" s="39">
        <f>O67*0.3</f>
        <v>0</v>
      </c>
      <c r="P22" s="39">
        <f t="shared" si="4"/>
        <v>94.48</v>
      </c>
      <c r="Q22" s="39">
        <f>Q67*0.4</f>
        <v>37.24</v>
      </c>
      <c r="R22" s="39">
        <f>R67*0.4</f>
        <v>37.24</v>
      </c>
      <c r="S22" s="39">
        <f>S67*0.2</f>
        <v>20</v>
      </c>
      <c r="T22" s="39">
        <f t="shared" si="5"/>
        <v>81.41</v>
      </c>
      <c r="U22" s="39">
        <f>U67*0.3</f>
        <v>22.77</v>
      </c>
      <c r="V22" s="39">
        <f>V67*0.2</f>
        <v>17.240000000000002</v>
      </c>
      <c r="W22" s="39">
        <f>W67*0.5</f>
        <v>41.4</v>
      </c>
    </row>
    <row r="23" spans="1:25" ht="15.75" thickBot="1" x14ac:dyDescent="0.3">
      <c r="A23" s="34">
        <v>19</v>
      </c>
      <c r="B23" s="35" t="s">
        <v>26</v>
      </c>
      <c r="C23" s="39">
        <f t="shared" si="0"/>
        <v>78.452000000000012</v>
      </c>
      <c r="D23" s="39">
        <f t="shared" si="1"/>
        <v>97.84</v>
      </c>
      <c r="E23" s="39">
        <f>E68*0.3</f>
        <v>30</v>
      </c>
      <c r="F23" s="33">
        <f>F68*0.3</f>
        <v>30</v>
      </c>
      <c r="G23" s="39">
        <f>G68*0.4</f>
        <v>37.839999999999996</v>
      </c>
      <c r="H23" s="39">
        <f t="shared" si="2"/>
        <v>83.2</v>
      </c>
      <c r="I23" s="33">
        <f>I68*0.3</f>
        <v>24</v>
      </c>
      <c r="J23" s="39">
        <f>J68*0.4</f>
        <v>33.28</v>
      </c>
      <c r="K23" s="39">
        <f>K68*0.3</f>
        <v>25.92</v>
      </c>
      <c r="L23" s="39">
        <f t="shared" si="3"/>
        <v>24</v>
      </c>
      <c r="M23" s="33">
        <f>M68*0.3</f>
        <v>0</v>
      </c>
      <c r="N23" s="33">
        <f>N68*0.4</f>
        <v>24</v>
      </c>
      <c r="O23" s="39">
        <f>O68*0.3</f>
        <v>0</v>
      </c>
      <c r="P23" s="39">
        <f t="shared" si="4"/>
        <v>91.36</v>
      </c>
      <c r="Q23" s="39">
        <f>Q68*0.4</f>
        <v>35.119999999999997</v>
      </c>
      <c r="R23" s="39">
        <f>R68*0.4</f>
        <v>37.080000000000005</v>
      </c>
      <c r="S23" s="39">
        <f>S68*0.2</f>
        <v>19.16</v>
      </c>
      <c r="T23" s="39">
        <f t="shared" si="5"/>
        <v>95.86</v>
      </c>
      <c r="U23" s="39">
        <f>U68*0.3</f>
        <v>27.06</v>
      </c>
      <c r="V23" s="39">
        <f>V68*0.2</f>
        <v>20</v>
      </c>
      <c r="W23" s="39">
        <f>W68*0.5</f>
        <v>48.8</v>
      </c>
    </row>
    <row r="24" spans="1:25" ht="15.75" thickBot="1" x14ac:dyDescent="0.3">
      <c r="A24" s="34">
        <v>20</v>
      </c>
      <c r="B24" s="35" t="s">
        <v>27</v>
      </c>
      <c r="C24" s="39">
        <f t="shared" si="0"/>
        <v>89.509999999999991</v>
      </c>
      <c r="D24" s="39">
        <f t="shared" si="1"/>
        <v>98.4</v>
      </c>
      <c r="E24" s="39">
        <f>E69*0.3</f>
        <v>30</v>
      </c>
      <c r="F24" s="33">
        <f>F69*0.3</f>
        <v>30</v>
      </c>
      <c r="G24" s="39">
        <f>G69*0.4</f>
        <v>38.400000000000006</v>
      </c>
      <c r="H24" s="38">
        <f t="shared" si="2"/>
        <v>100</v>
      </c>
      <c r="I24" s="33">
        <f>I69*0.3</f>
        <v>30</v>
      </c>
      <c r="J24" s="39">
        <f>J69*0.4</f>
        <v>40</v>
      </c>
      <c r="K24" s="39">
        <f>K69*0.3</f>
        <v>30</v>
      </c>
      <c r="L24" s="39">
        <f t="shared" si="3"/>
        <v>52</v>
      </c>
      <c r="M24" s="33">
        <f>M69*0.3</f>
        <v>6</v>
      </c>
      <c r="N24" s="33">
        <f>N69*0.4</f>
        <v>16</v>
      </c>
      <c r="O24" s="39">
        <f>O69*0.3</f>
        <v>30</v>
      </c>
      <c r="P24" s="38">
        <f t="shared" si="4"/>
        <v>100</v>
      </c>
      <c r="Q24" s="39">
        <f>Q69*0.4</f>
        <v>40</v>
      </c>
      <c r="R24" s="39">
        <f>R69*0.4</f>
        <v>40</v>
      </c>
      <c r="S24" s="39">
        <f>S69*0.2</f>
        <v>20</v>
      </c>
      <c r="T24" s="39">
        <f t="shared" si="5"/>
        <v>97.15</v>
      </c>
      <c r="U24" s="39">
        <f>U69*0.3</f>
        <v>30</v>
      </c>
      <c r="V24" s="39">
        <f>V69*0.2</f>
        <v>18</v>
      </c>
      <c r="W24" s="39">
        <f>W69*0.5</f>
        <v>49.15</v>
      </c>
    </row>
    <row r="25" spans="1:25" ht="15.75" thickBot="1" x14ac:dyDescent="0.3">
      <c r="A25" s="34">
        <v>21</v>
      </c>
      <c r="B25" s="35" t="s">
        <v>28</v>
      </c>
      <c r="C25" s="39">
        <f t="shared" si="0"/>
        <v>87.222000000000008</v>
      </c>
      <c r="D25" s="39">
        <f t="shared" si="1"/>
        <v>85.800000000000011</v>
      </c>
      <c r="E25" s="39">
        <f>E70*0.3</f>
        <v>30</v>
      </c>
      <c r="F25" s="33">
        <f>F70*0.3</f>
        <v>18</v>
      </c>
      <c r="G25" s="39">
        <f>G70*0.4</f>
        <v>37.800000000000004</v>
      </c>
      <c r="H25" s="39">
        <f t="shared" si="2"/>
        <v>98.2</v>
      </c>
      <c r="I25" s="33">
        <f>I70*0.3</f>
        <v>30</v>
      </c>
      <c r="J25" s="39">
        <f>J70*0.4</f>
        <v>39.28</v>
      </c>
      <c r="K25" s="39">
        <f>K70*0.3</f>
        <v>28.92</v>
      </c>
      <c r="L25" s="39">
        <f t="shared" si="3"/>
        <v>61.58</v>
      </c>
      <c r="M25" s="33">
        <f>M70*0.3</f>
        <v>6</v>
      </c>
      <c r="N25" s="33">
        <f>N70*0.4</f>
        <v>32</v>
      </c>
      <c r="O25" s="39">
        <f>O70*0.3</f>
        <v>23.58</v>
      </c>
      <c r="P25" s="39">
        <f t="shared" si="4"/>
        <v>96.88000000000001</v>
      </c>
      <c r="Q25" s="39">
        <f>Q70*0.4</f>
        <v>38.960000000000008</v>
      </c>
      <c r="R25" s="39">
        <f>R70*0.4</f>
        <v>38.56</v>
      </c>
      <c r="S25" s="39">
        <f>S70*0.2</f>
        <v>19.36</v>
      </c>
      <c r="T25" s="39">
        <f t="shared" si="5"/>
        <v>93.65</v>
      </c>
      <c r="U25" s="39">
        <f>U70*0.3</f>
        <v>28.59</v>
      </c>
      <c r="V25" s="39">
        <f>V70*0.2</f>
        <v>18.66</v>
      </c>
      <c r="W25" s="39">
        <f>W70*0.5</f>
        <v>46.4</v>
      </c>
    </row>
    <row r="26" spans="1:25" ht="15.75" thickBot="1" x14ac:dyDescent="0.3">
      <c r="A26" s="34">
        <v>22</v>
      </c>
      <c r="B26" s="35" t="s">
        <v>29</v>
      </c>
      <c r="C26" s="39">
        <f t="shared" si="0"/>
        <v>85.518000000000001</v>
      </c>
      <c r="D26" s="39">
        <f t="shared" si="1"/>
        <v>97.55</v>
      </c>
      <c r="E26" s="39">
        <f>E71*0.3</f>
        <v>27.99</v>
      </c>
      <c r="F26" s="33">
        <f>F71*0.3</f>
        <v>30</v>
      </c>
      <c r="G26" s="39">
        <f>G71*0.4</f>
        <v>39.56</v>
      </c>
      <c r="H26" s="39">
        <f t="shared" si="2"/>
        <v>98.299999999999983</v>
      </c>
      <c r="I26" s="33">
        <f>I71*0.3</f>
        <v>30</v>
      </c>
      <c r="J26" s="39">
        <f>J71*0.4</f>
        <v>39.32</v>
      </c>
      <c r="K26" s="39">
        <f>K71*0.3</f>
        <v>28.979999999999997</v>
      </c>
      <c r="L26" s="39">
        <f t="shared" si="3"/>
        <v>35.15</v>
      </c>
      <c r="M26" s="33">
        <f>M71*0.3</f>
        <v>0</v>
      </c>
      <c r="N26" s="33">
        <f>N71*0.4</f>
        <v>8</v>
      </c>
      <c r="O26" s="39">
        <f>O71*0.3</f>
        <v>27.15</v>
      </c>
      <c r="P26" s="39">
        <f t="shared" si="4"/>
        <v>98.840000000000018</v>
      </c>
      <c r="Q26" s="39">
        <f>Q71*0.4</f>
        <v>39.360000000000007</v>
      </c>
      <c r="R26" s="39">
        <f>R71*0.4</f>
        <v>39.800000000000004</v>
      </c>
      <c r="S26" s="39">
        <f>S71*0.2</f>
        <v>19.680000000000003</v>
      </c>
      <c r="T26" s="39">
        <f t="shared" si="5"/>
        <v>97.75</v>
      </c>
      <c r="U26" s="39">
        <f>U71*0.3</f>
        <v>29.129999999999995</v>
      </c>
      <c r="V26" s="39">
        <f>V71*0.2</f>
        <v>19.420000000000002</v>
      </c>
      <c r="W26" s="39">
        <f>W71*0.5</f>
        <v>49.2</v>
      </c>
    </row>
    <row r="27" spans="1:25" ht="15.75" thickBot="1" x14ac:dyDescent="0.3">
      <c r="A27" s="34">
        <v>23</v>
      </c>
      <c r="B27" s="35" t="s">
        <v>30</v>
      </c>
      <c r="C27" s="39">
        <f t="shared" si="0"/>
        <v>84.110000000000014</v>
      </c>
      <c r="D27" s="39">
        <f t="shared" si="1"/>
        <v>97.84</v>
      </c>
      <c r="E27" s="39">
        <f>E72*0.3</f>
        <v>30</v>
      </c>
      <c r="F27" s="33">
        <f>F72*0.3</f>
        <v>30</v>
      </c>
      <c r="G27" s="39">
        <f>G72*0.4</f>
        <v>37.839999999999996</v>
      </c>
      <c r="H27" s="39">
        <f t="shared" si="2"/>
        <v>96.75</v>
      </c>
      <c r="I27" s="33">
        <f>I72*0.3</f>
        <v>30</v>
      </c>
      <c r="J27" s="39">
        <f>J72*0.4</f>
        <v>38.700000000000003</v>
      </c>
      <c r="K27" s="39">
        <f>K72*0.3</f>
        <v>28.05</v>
      </c>
      <c r="L27" s="39">
        <f t="shared" si="3"/>
        <v>34</v>
      </c>
      <c r="M27" s="33">
        <f>M72*0.3</f>
        <v>0</v>
      </c>
      <c r="N27" s="33">
        <f>N72*0.4</f>
        <v>16</v>
      </c>
      <c r="O27" s="39">
        <f>O72*0.3</f>
        <v>18</v>
      </c>
      <c r="P27" s="39">
        <f t="shared" si="4"/>
        <v>98.240000000000009</v>
      </c>
      <c r="Q27" s="39">
        <f>Q72*0.4</f>
        <v>38.680000000000007</v>
      </c>
      <c r="R27" s="39">
        <f>R72*0.4</f>
        <v>39.56</v>
      </c>
      <c r="S27" s="39">
        <f>S72*0.2</f>
        <v>20</v>
      </c>
      <c r="T27" s="39">
        <f t="shared" si="5"/>
        <v>93.72</v>
      </c>
      <c r="U27" s="39">
        <f>U72*0.3</f>
        <v>28.38</v>
      </c>
      <c r="V27" s="39">
        <f>V72*0.2</f>
        <v>18.040000000000003</v>
      </c>
      <c r="W27" s="39">
        <f>W72*0.5</f>
        <v>47.3</v>
      </c>
    </row>
    <row r="28" spans="1:25" ht="15.75" thickBot="1" x14ac:dyDescent="0.3">
      <c r="A28" s="34">
        <v>24</v>
      </c>
      <c r="B28" s="35" t="s">
        <v>31</v>
      </c>
      <c r="C28" s="39">
        <f t="shared" si="0"/>
        <v>87.274000000000001</v>
      </c>
      <c r="D28" s="39">
        <f t="shared" si="1"/>
        <v>97.53</v>
      </c>
      <c r="E28" s="39">
        <f>E73*0.3</f>
        <v>29.25</v>
      </c>
      <c r="F28" s="33">
        <f>F73*0.3</f>
        <v>30</v>
      </c>
      <c r="G28" s="39">
        <f>G73*0.4</f>
        <v>38.28</v>
      </c>
      <c r="H28" s="39">
        <f t="shared" si="2"/>
        <v>97.000000000000014</v>
      </c>
      <c r="I28" s="33">
        <f>I73*0.3</f>
        <v>30</v>
      </c>
      <c r="J28" s="39">
        <f>J73*0.4</f>
        <v>38.800000000000004</v>
      </c>
      <c r="K28" s="39">
        <f>K73*0.3</f>
        <v>28.2</v>
      </c>
      <c r="L28" s="39">
        <f t="shared" si="3"/>
        <v>46</v>
      </c>
      <c r="M28" s="33">
        <f>M73*0.3</f>
        <v>0</v>
      </c>
      <c r="N28" s="33">
        <f>N73*0.4</f>
        <v>16</v>
      </c>
      <c r="O28" s="39">
        <f>O73*0.3</f>
        <v>30</v>
      </c>
      <c r="P28" s="39">
        <f t="shared" si="4"/>
        <v>98.240000000000009</v>
      </c>
      <c r="Q28" s="39">
        <f>Q73*0.4</f>
        <v>39.04</v>
      </c>
      <c r="R28" s="39">
        <f>R73*0.4</f>
        <v>39.520000000000003</v>
      </c>
      <c r="S28" s="39">
        <f>S73*0.2</f>
        <v>19.680000000000003</v>
      </c>
      <c r="T28" s="39">
        <f t="shared" si="5"/>
        <v>97.6</v>
      </c>
      <c r="U28" s="39">
        <f>U73*0.3</f>
        <v>28.92</v>
      </c>
      <c r="V28" s="39">
        <f>V73*0.2</f>
        <v>19.28</v>
      </c>
      <c r="W28" s="39">
        <f>W73*0.5</f>
        <v>49.4</v>
      </c>
    </row>
    <row r="29" spans="1:25" ht="15.75" thickBot="1" x14ac:dyDescent="0.3">
      <c r="A29" s="34">
        <v>25</v>
      </c>
      <c r="B29" s="35" t="s">
        <v>32</v>
      </c>
      <c r="C29" s="39">
        <f t="shared" si="0"/>
        <v>74.042000000000002</v>
      </c>
      <c r="D29" s="39">
        <f t="shared" si="1"/>
        <v>86.68</v>
      </c>
      <c r="E29" s="39">
        <f>E74*0.3</f>
        <v>30</v>
      </c>
      <c r="F29" s="33">
        <f>F74*0.3</f>
        <v>30</v>
      </c>
      <c r="G29" s="39">
        <f>G74*0.4</f>
        <v>26.680000000000003</v>
      </c>
      <c r="H29" s="39">
        <f t="shared" si="2"/>
        <v>77.800000000000011</v>
      </c>
      <c r="I29" s="33">
        <f>I74*0.3</f>
        <v>30</v>
      </c>
      <c r="J29" s="39">
        <f>J74*0.4</f>
        <v>31.12</v>
      </c>
      <c r="K29" s="39">
        <f>K74*0.3</f>
        <v>16.68</v>
      </c>
      <c r="L29" s="39">
        <f t="shared" si="3"/>
        <v>52</v>
      </c>
      <c r="M29" s="33">
        <f>M74*0.3</f>
        <v>6</v>
      </c>
      <c r="N29" s="33">
        <f>N74*0.4</f>
        <v>16</v>
      </c>
      <c r="O29" s="39">
        <f>O74*0.3</f>
        <v>30</v>
      </c>
      <c r="P29" s="39">
        <f t="shared" si="4"/>
        <v>88.160000000000011</v>
      </c>
      <c r="Q29" s="39">
        <f>Q74*0.4</f>
        <v>34.080000000000005</v>
      </c>
      <c r="R29" s="39">
        <f>R74*0.4</f>
        <v>34.080000000000005</v>
      </c>
      <c r="S29" s="39">
        <f>S74*0.2</f>
        <v>20</v>
      </c>
      <c r="T29" s="39">
        <f t="shared" si="5"/>
        <v>65.569999999999993</v>
      </c>
      <c r="U29" s="39">
        <f>U74*0.3</f>
        <v>22.229999999999997</v>
      </c>
      <c r="V29" s="39">
        <f>V74*0.2</f>
        <v>8.14</v>
      </c>
      <c r="W29" s="39">
        <f>W74*0.5</f>
        <v>35.200000000000003</v>
      </c>
    </row>
    <row r="30" spans="1:25" ht="15.75" thickBot="1" x14ac:dyDescent="0.3">
      <c r="A30" s="34">
        <v>26</v>
      </c>
      <c r="B30" s="35" t="s">
        <v>33</v>
      </c>
      <c r="C30" s="39">
        <f t="shared" si="0"/>
        <v>91.622</v>
      </c>
      <c r="D30" s="38">
        <f t="shared" si="1"/>
        <v>100</v>
      </c>
      <c r="E30" s="39">
        <f>E75*0.3</f>
        <v>30</v>
      </c>
      <c r="F30" s="33">
        <f>F75*0.3</f>
        <v>30</v>
      </c>
      <c r="G30" s="39">
        <f>G75*0.4</f>
        <v>40</v>
      </c>
      <c r="H30" s="39">
        <f t="shared" si="2"/>
        <v>97.6</v>
      </c>
      <c r="I30" s="33">
        <f>I75*0.3</f>
        <v>30</v>
      </c>
      <c r="J30" s="39">
        <f>J75*0.4</f>
        <v>39.04</v>
      </c>
      <c r="K30" s="39">
        <f>K75*0.3</f>
        <v>28.56</v>
      </c>
      <c r="L30" s="39">
        <f t="shared" si="3"/>
        <v>66</v>
      </c>
      <c r="M30" s="33">
        <f>M75*0.3</f>
        <v>12</v>
      </c>
      <c r="N30" s="33">
        <f>N75*0.4</f>
        <v>24</v>
      </c>
      <c r="O30" s="39">
        <f>O75*0.3</f>
        <v>30</v>
      </c>
      <c r="P30" s="39">
        <f t="shared" si="4"/>
        <v>99.039999999999992</v>
      </c>
      <c r="Q30" s="39">
        <f>Q75*0.4</f>
        <v>40</v>
      </c>
      <c r="R30" s="39">
        <f>R75*0.4</f>
        <v>39.04</v>
      </c>
      <c r="S30" s="39">
        <f>S75*0.2</f>
        <v>20</v>
      </c>
      <c r="T30" s="39">
        <f t="shared" si="5"/>
        <v>95.47</v>
      </c>
      <c r="U30" s="39">
        <f>U75*0.3</f>
        <v>27.15</v>
      </c>
      <c r="V30" s="39">
        <f>V75*0.2</f>
        <v>19.52</v>
      </c>
      <c r="W30" s="39">
        <f>W75*0.5</f>
        <v>48.8</v>
      </c>
    </row>
    <row r="31" spans="1:25" ht="15.75" thickBot="1" x14ac:dyDescent="0.3">
      <c r="A31" s="34">
        <v>27</v>
      </c>
      <c r="B31" s="35" t="s">
        <v>34</v>
      </c>
      <c r="C31" s="39">
        <f t="shared" si="0"/>
        <v>86.6</v>
      </c>
      <c r="D31" s="38">
        <f t="shared" si="1"/>
        <v>100</v>
      </c>
      <c r="E31" s="39">
        <f>E76*0.3</f>
        <v>30</v>
      </c>
      <c r="F31" s="33">
        <f>F76*0.3</f>
        <v>30</v>
      </c>
      <c r="G31" s="39">
        <f>G76*0.4</f>
        <v>40</v>
      </c>
      <c r="H31" s="38">
        <f t="shared" si="2"/>
        <v>100</v>
      </c>
      <c r="I31" s="33">
        <f>I76*0.3</f>
        <v>30</v>
      </c>
      <c r="J31" s="39">
        <f>J76*0.4</f>
        <v>40</v>
      </c>
      <c r="K31" s="39">
        <f>K76*0.3</f>
        <v>30</v>
      </c>
      <c r="L31" s="39">
        <f t="shared" si="3"/>
        <v>33</v>
      </c>
      <c r="M31" s="33">
        <f>M76*0.3</f>
        <v>0</v>
      </c>
      <c r="N31" s="33">
        <f>N76*0.4</f>
        <v>24</v>
      </c>
      <c r="O31" s="39">
        <f>O76*0.3</f>
        <v>9</v>
      </c>
      <c r="P31" s="38">
        <f t="shared" si="4"/>
        <v>100</v>
      </c>
      <c r="Q31" s="39">
        <f>Q76*0.4</f>
        <v>40</v>
      </c>
      <c r="R31" s="39">
        <f>R76*0.4</f>
        <v>40</v>
      </c>
      <c r="S31" s="39">
        <f>S76*0.2</f>
        <v>20</v>
      </c>
      <c r="T31" s="38">
        <f t="shared" si="5"/>
        <v>100</v>
      </c>
      <c r="U31" s="39">
        <f>U76*0.3</f>
        <v>30</v>
      </c>
      <c r="V31" s="39">
        <f>V76*0.2</f>
        <v>20</v>
      </c>
      <c r="W31" s="39">
        <f>W76*0.5</f>
        <v>50</v>
      </c>
    </row>
    <row r="32" spans="1:25" ht="15.75" thickBot="1" x14ac:dyDescent="0.3">
      <c r="A32" s="34">
        <v>28</v>
      </c>
      <c r="B32" s="35" t="s">
        <v>35</v>
      </c>
      <c r="C32" s="39">
        <f t="shared" si="0"/>
        <v>77.846000000000004</v>
      </c>
      <c r="D32" s="38">
        <f t="shared" si="1"/>
        <v>100</v>
      </c>
      <c r="E32" s="39">
        <f>E77*0.3</f>
        <v>30</v>
      </c>
      <c r="F32" s="33">
        <f>F77*0.3</f>
        <v>30</v>
      </c>
      <c r="G32" s="39">
        <f>G77*0.4</f>
        <v>40</v>
      </c>
      <c r="H32" s="39">
        <f t="shared" si="2"/>
        <v>80</v>
      </c>
      <c r="I32" s="33">
        <f>I77*0.3</f>
        <v>18</v>
      </c>
      <c r="J32" s="39">
        <f>J77*0.4</f>
        <v>32</v>
      </c>
      <c r="K32" s="39">
        <f>K77*0.3</f>
        <v>30</v>
      </c>
      <c r="L32" s="39">
        <f t="shared" si="3"/>
        <v>11</v>
      </c>
      <c r="M32" s="33">
        <f>M77*0.3</f>
        <v>0</v>
      </c>
      <c r="N32" s="33">
        <f>N77*0.4</f>
        <v>8</v>
      </c>
      <c r="O32" s="39">
        <f>O77*0.3</f>
        <v>3</v>
      </c>
      <c r="P32" s="38">
        <f t="shared" si="4"/>
        <v>100</v>
      </c>
      <c r="Q32" s="39">
        <f>Q77*0.4</f>
        <v>40</v>
      </c>
      <c r="R32" s="39">
        <f>R77*0.4</f>
        <v>40</v>
      </c>
      <c r="S32" s="39">
        <f>S77*0.2</f>
        <v>20</v>
      </c>
      <c r="T32" s="39">
        <f t="shared" si="5"/>
        <v>98.22999999999999</v>
      </c>
      <c r="U32" s="39">
        <f>U77*0.3</f>
        <v>28.229999999999997</v>
      </c>
      <c r="V32" s="39">
        <f>V77*0.2</f>
        <v>20</v>
      </c>
      <c r="W32" s="39">
        <f>W77*0.5</f>
        <v>50</v>
      </c>
    </row>
    <row r="33" spans="1:23" ht="15.75" thickBot="1" x14ac:dyDescent="0.3">
      <c r="A33" s="34">
        <v>29</v>
      </c>
      <c r="B33" s="35" t="s">
        <v>36</v>
      </c>
      <c r="C33" s="39">
        <f t="shared" si="0"/>
        <v>84.316000000000003</v>
      </c>
      <c r="D33" s="39">
        <f t="shared" si="1"/>
        <v>92.72</v>
      </c>
      <c r="E33" s="39">
        <f>E78*0.3</f>
        <v>30</v>
      </c>
      <c r="F33" s="33">
        <f>F78*0.3</f>
        <v>30</v>
      </c>
      <c r="G33" s="39">
        <f>G78*0.4</f>
        <v>32.72</v>
      </c>
      <c r="H33" s="38">
        <f t="shared" si="2"/>
        <v>100</v>
      </c>
      <c r="I33" s="33">
        <f>I78*0.3</f>
        <v>30</v>
      </c>
      <c r="J33" s="39">
        <f>J78*0.4</f>
        <v>40</v>
      </c>
      <c r="K33" s="39">
        <f>K78*0.3</f>
        <v>30</v>
      </c>
      <c r="L33" s="39">
        <f t="shared" si="3"/>
        <v>36.869999999999997</v>
      </c>
      <c r="M33" s="33">
        <f>M78*0.3</f>
        <v>0</v>
      </c>
      <c r="N33" s="33">
        <f>N78*0.4</f>
        <v>24</v>
      </c>
      <c r="O33" s="39">
        <f>O78*0.3</f>
        <v>12.87</v>
      </c>
      <c r="P33" s="38">
        <f t="shared" si="4"/>
        <v>100</v>
      </c>
      <c r="Q33" s="39">
        <f>Q78*0.4</f>
        <v>40</v>
      </c>
      <c r="R33" s="39">
        <f>R78*0.4</f>
        <v>40</v>
      </c>
      <c r="S33" s="39">
        <f>S78*0.2</f>
        <v>20</v>
      </c>
      <c r="T33" s="39">
        <f t="shared" si="5"/>
        <v>91.99</v>
      </c>
      <c r="U33" s="39">
        <f>U78*0.3</f>
        <v>21.99</v>
      </c>
      <c r="V33" s="39">
        <f>V78*0.2</f>
        <v>20</v>
      </c>
      <c r="W33" s="39">
        <f>W78*0.5</f>
        <v>50</v>
      </c>
    </row>
    <row r="34" spans="1:23" ht="15.75" thickBot="1" x14ac:dyDescent="0.3">
      <c r="A34" s="34">
        <v>30</v>
      </c>
      <c r="B34" s="35" t="s">
        <v>37</v>
      </c>
      <c r="C34" s="39">
        <f t="shared" si="0"/>
        <v>86.126000000000005</v>
      </c>
      <c r="D34" s="39">
        <f t="shared" si="1"/>
        <v>94.12</v>
      </c>
      <c r="E34" s="39">
        <f>E79*0.3</f>
        <v>30</v>
      </c>
      <c r="F34" s="33">
        <f>F79*0.3</f>
        <v>30</v>
      </c>
      <c r="G34" s="39">
        <f>G79*0.4</f>
        <v>34.119999999999997</v>
      </c>
      <c r="H34" s="38">
        <f t="shared" si="2"/>
        <v>100</v>
      </c>
      <c r="I34" s="33">
        <f>I79*0.3</f>
        <v>30</v>
      </c>
      <c r="J34" s="39">
        <f>J79*0.4</f>
        <v>40</v>
      </c>
      <c r="K34" s="39">
        <f>K79*0.3</f>
        <v>30</v>
      </c>
      <c r="L34" s="39">
        <f t="shared" si="3"/>
        <v>43.32</v>
      </c>
      <c r="M34" s="33">
        <f>M79*0.3</f>
        <v>6</v>
      </c>
      <c r="N34" s="33">
        <f>N79*0.4</f>
        <v>24</v>
      </c>
      <c r="O34" s="39">
        <f>O79*0.3</f>
        <v>13.319999999999999</v>
      </c>
      <c r="P34" s="38">
        <f t="shared" si="4"/>
        <v>100</v>
      </c>
      <c r="Q34" s="39">
        <f>Q79*0.4</f>
        <v>40</v>
      </c>
      <c r="R34" s="39">
        <f>R79*0.4</f>
        <v>40</v>
      </c>
      <c r="S34" s="39">
        <f>S79*0.2</f>
        <v>20</v>
      </c>
      <c r="T34" s="39">
        <f t="shared" si="5"/>
        <v>93.19</v>
      </c>
      <c r="U34" s="39">
        <f>U79*0.3</f>
        <v>23.189999999999998</v>
      </c>
      <c r="V34" s="39">
        <f>V79*0.2</f>
        <v>20</v>
      </c>
      <c r="W34" s="39">
        <f>W79*0.5</f>
        <v>50</v>
      </c>
    </row>
    <row r="35" spans="1:23" ht="15.75" thickBot="1" x14ac:dyDescent="0.3">
      <c r="A35" s="34">
        <v>31</v>
      </c>
      <c r="B35" s="35" t="s">
        <v>38</v>
      </c>
      <c r="C35" s="39">
        <f t="shared" si="0"/>
        <v>87.801999999999992</v>
      </c>
      <c r="D35" s="39">
        <f t="shared" si="1"/>
        <v>99.009999999999991</v>
      </c>
      <c r="E35" s="39">
        <f>E80*0.3</f>
        <v>29.009999999999998</v>
      </c>
      <c r="F35" s="33">
        <f>F80*0.3</f>
        <v>30</v>
      </c>
      <c r="G35" s="39">
        <f>G80*0.4</f>
        <v>40</v>
      </c>
      <c r="H35" s="39">
        <f t="shared" si="2"/>
        <v>90</v>
      </c>
      <c r="I35" s="33">
        <f>I80*0.3</f>
        <v>24</v>
      </c>
      <c r="J35" s="39">
        <f>J80*0.4</f>
        <v>36</v>
      </c>
      <c r="K35" s="39">
        <f>K80*0.3</f>
        <v>30</v>
      </c>
      <c r="L35" s="39">
        <f t="shared" si="3"/>
        <v>52</v>
      </c>
      <c r="M35" s="33">
        <f>M80*0.3</f>
        <v>6</v>
      </c>
      <c r="N35" s="33">
        <f>N80*0.4</f>
        <v>16</v>
      </c>
      <c r="O35" s="39">
        <f>O80*0.3</f>
        <v>30</v>
      </c>
      <c r="P35" s="38">
        <f t="shared" si="4"/>
        <v>100</v>
      </c>
      <c r="Q35" s="39">
        <f>Q80*0.4</f>
        <v>40</v>
      </c>
      <c r="R35" s="39">
        <f>R80*0.4</f>
        <v>40</v>
      </c>
      <c r="S35" s="39">
        <f>S80*0.2</f>
        <v>20</v>
      </c>
      <c r="T35" s="39">
        <f t="shared" si="5"/>
        <v>98</v>
      </c>
      <c r="U35" s="39">
        <f>U80*0.3</f>
        <v>30</v>
      </c>
      <c r="V35" s="39">
        <f>V80*0.2</f>
        <v>18</v>
      </c>
      <c r="W35" s="39">
        <f>W80*0.5</f>
        <v>50</v>
      </c>
    </row>
    <row r="36" spans="1:23" ht="15.75" thickBot="1" x14ac:dyDescent="0.3">
      <c r="A36" s="34">
        <v>32</v>
      </c>
      <c r="B36" s="35" t="s">
        <v>39</v>
      </c>
      <c r="C36" s="39">
        <f t="shared" si="0"/>
        <v>90.85</v>
      </c>
      <c r="D36" s="39">
        <f t="shared" si="1"/>
        <v>99.25</v>
      </c>
      <c r="E36" s="39">
        <f>E81*0.3</f>
        <v>29.25</v>
      </c>
      <c r="F36" s="33">
        <f>F81*0.3</f>
        <v>30</v>
      </c>
      <c r="G36" s="39">
        <f>G81*0.4</f>
        <v>40</v>
      </c>
      <c r="H36" s="38">
        <f t="shared" si="2"/>
        <v>100</v>
      </c>
      <c r="I36" s="33">
        <f>I81*0.3</f>
        <v>30</v>
      </c>
      <c r="J36" s="39">
        <f>J81*0.4</f>
        <v>40</v>
      </c>
      <c r="K36" s="39">
        <f>K81*0.3</f>
        <v>30</v>
      </c>
      <c r="L36" s="39">
        <f t="shared" si="3"/>
        <v>55</v>
      </c>
      <c r="M36" s="33">
        <f>M81*0.3</f>
        <v>0</v>
      </c>
      <c r="N36" s="33">
        <f>N81*0.4</f>
        <v>40</v>
      </c>
      <c r="O36" s="39">
        <f>O81*0.3</f>
        <v>15</v>
      </c>
      <c r="P36" s="38">
        <f t="shared" si="4"/>
        <v>100</v>
      </c>
      <c r="Q36" s="39">
        <f>Q81*0.4</f>
        <v>40</v>
      </c>
      <c r="R36" s="39">
        <f>R81*0.4</f>
        <v>40</v>
      </c>
      <c r="S36" s="39">
        <f>S81*0.2</f>
        <v>20</v>
      </c>
      <c r="T36" s="38">
        <f t="shared" si="5"/>
        <v>100</v>
      </c>
      <c r="U36" s="39">
        <f>U81*0.3</f>
        <v>30</v>
      </c>
      <c r="V36" s="39">
        <f>V81*0.2</f>
        <v>20</v>
      </c>
      <c r="W36" s="39">
        <f>W81*0.5</f>
        <v>50</v>
      </c>
    </row>
    <row r="37" spans="1:23" ht="15.75" thickBot="1" x14ac:dyDescent="0.3">
      <c r="A37" s="34">
        <v>33</v>
      </c>
      <c r="B37" s="35" t="s">
        <v>40</v>
      </c>
      <c r="C37" s="39">
        <f t="shared" si="0"/>
        <v>91.328000000000003</v>
      </c>
      <c r="D37" s="39">
        <f t="shared" si="1"/>
        <v>98.57</v>
      </c>
      <c r="E37" s="39">
        <f>E82*0.3</f>
        <v>29.25</v>
      </c>
      <c r="F37" s="33">
        <f>F82*0.3</f>
        <v>30</v>
      </c>
      <c r="G37" s="39">
        <f>G82*0.4</f>
        <v>39.32</v>
      </c>
      <c r="H37" s="39">
        <f t="shared" si="2"/>
        <v>98.5</v>
      </c>
      <c r="I37" s="33">
        <f>I82*0.3</f>
        <v>30</v>
      </c>
      <c r="J37" s="39">
        <f>J82*0.4</f>
        <v>39.400000000000006</v>
      </c>
      <c r="K37" s="39">
        <f>K82*0.3</f>
        <v>29.099999999999998</v>
      </c>
      <c r="L37" s="39">
        <f t="shared" si="3"/>
        <v>62</v>
      </c>
      <c r="M37" s="33">
        <f>M82*0.3</f>
        <v>0</v>
      </c>
      <c r="N37" s="33">
        <f>N82*0.4</f>
        <v>32</v>
      </c>
      <c r="O37" s="39">
        <f>O82*0.3</f>
        <v>30</v>
      </c>
      <c r="P37" s="38">
        <f t="shared" si="4"/>
        <v>100</v>
      </c>
      <c r="Q37" s="39">
        <f>Q82*0.4</f>
        <v>40</v>
      </c>
      <c r="R37" s="39">
        <f>R82*0.4</f>
        <v>40</v>
      </c>
      <c r="S37" s="39">
        <f>S82*0.2</f>
        <v>20</v>
      </c>
      <c r="T37" s="39">
        <f t="shared" si="5"/>
        <v>97.570000000000007</v>
      </c>
      <c r="U37" s="39">
        <f>U82*0.3</f>
        <v>28.17</v>
      </c>
      <c r="V37" s="39">
        <f>V82*0.2</f>
        <v>19.400000000000002</v>
      </c>
      <c r="W37" s="39">
        <f>W82*0.5</f>
        <v>50</v>
      </c>
    </row>
    <row r="38" spans="1:23" s="48" customFormat="1" ht="15.75" thickBot="1" x14ac:dyDescent="0.3">
      <c r="A38" s="43">
        <v>34</v>
      </c>
      <c r="B38" s="44" t="s">
        <v>41</v>
      </c>
      <c r="C38" s="45">
        <f t="shared" si="0"/>
        <v>71.072000000000003</v>
      </c>
      <c r="D38" s="46">
        <f t="shared" si="1"/>
        <v>100</v>
      </c>
      <c r="E38" s="45">
        <f>E83*0.3</f>
        <v>30</v>
      </c>
      <c r="F38" s="47">
        <f>F83*0.3</f>
        <v>30</v>
      </c>
      <c r="G38" s="45">
        <f>G83*0.4</f>
        <v>40</v>
      </c>
      <c r="H38" s="46">
        <f t="shared" si="2"/>
        <v>100</v>
      </c>
      <c r="I38" s="47">
        <f>I83*0.3</f>
        <v>30</v>
      </c>
      <c r="J38" s="45">
        <f>J83*0.4</f>
        <v>40</v>
      </c>
      <c r="K38" s="45">
        <f>K83*0.3</f>
        <v>30</v>
      </c>
      <c r="L38" s="45">
        <f t="shared" si="3"/>
        <v>22</v>
      </c>
      <c r="M38" s="47">
        <f>M83*0.3</f>
        <v>0</v>
      </c>
      <c r="N38" s="47">
        <f>N83*0.4</f>
        <v>16</v>
      </c>
      <c r="O38" s="45">
        <f>O83*0.3</f>
        <v>6</v>
      </c>
      <c r="P38" s="45">
        <f t="shared" si="4"/>
        <v>70.02000000000001</v>
      </c>
      <c r="Q38" s="45">
        <f>Q83*0.4</f>
        <v>26.680000000000003</v>
      </c>
      <c r="R38" s="45">
        <f>R83*0.4</f>
        <v>26.680000000000003</v>
      </c>
      <c r="S38" s="45">
        <f>S83*0.2</f>
        <v>16.66</v>
      </c>
      <c r="T38" s="45">
        <f t="shared" si="5"/>
        <v>63.34</v>
      </c>
      <c r="U38" s="45">
        <f>U83*0.3</f>
        <v>9.9899999999999984</v>
      </c>
      <c r="V38" s="45">
        <f>V83*0.2</f>
        <v>20</v>
      </c>
      <c r="W38" s="45">
        <f>W83*0.5</f>
        <v>33.35</v>
      </c>
    </row>
    <row r="39" spans="1:23" s="54" customFormat="1" ht="15.75" thickBot="1" x14ac:dyDescent="0.3">
      <c r="A39" s="49">
        <v>35</v>
      </c>
      <c r="B39" s="50" t="s">
        <v>42</v>
      </c>
      <c r="C39" s="51">
        <f t="shared" si="0"/>
        <v>90.296000000000006</v>
      </c>
      <c r="D39" s="52">
        <f t="shared" si="1"/>
        <v>100</v>
      </c>
      <c r="E39" s="51">
        <f>E84*0.3</f>
        <v>30</v>
      </c>
      <c r="F39" s="53">
        <f>F84*0.3</f>
        <v>30</v>
      </c>
      <c r="G39" s="51">
        <f>G84*0.4</f>
        <v>40</v>
      </c>
      <c r="H39" s="52">
        <f t="shared" si="2"/>
        <v>100</v>
      </c>
      <c r="I39" s="53">
        <f>I84*0.3</f>
        <v>30</v>
      </c>
      <c r="J39" s="51">
        <f>J84*0.4</f>
        <v>40</v>
      </c>
      <c r="K39" s="51">
        <f>K84*0.3</f>
        <v>30</v>
      </c>
      <c r="L39" s="51">
        <f t="shared" si="3"/>
        <v>66</v>
      </c>
      <c r="M39" s="53">
        <f>M84*0.3</f>
        <v>12</v>
      </c>
      <c r="N39" s="53">
        <f>N84*0.4</f>
        <v>24</v>
      </c>
      <c r="O39" s="51">
        <f>O84*0.3</f>
        <v>30</v>
      </c>
      <c r="P39" s="51">
        <f t="shared" si="4"/>
        <v>95.52000000000001</v>
      </c>
      <c r="Q39" s="51">
        <f>Q84*0.4</f>
        <v>37.760000000000005</v>
      </c>
      <c r="R39" s="51">
        <f>R84*0.4</f>
        <v>37.760000000000005</v>
      </c>
      <c r="S39" s="51">
        <f>S84*0.2</f>
        <v>20</v>
      </c>
      <c r="T39" s="51">
        <f t="shared" si="5"/>
        <v>89.960000000000008</v>
      </c>
      <c r="U39" s="51">
        <f>U84*0.3</f>
        <v>28.32</v>
      </c>
      <c r="V39" s="51">
        <f>V84*0.2</f>
        <v>14.440000000000001</v>
      </c>
      <c r="W39" s="51">
        <f>W84*0.5</f>
        <v>47.2</v>
      </c>
    </row>
    <row r="40" spans="1:23" ht="15.75" thickBot="1" x14ac:dyDescent="0.3">
      <c r="A40" s="65">
        <v>36</v>
      </c>
      <c r="B40" s="35" t="s">
        <v>43</v>
      </c>
      <c r="C40" s="39">
        <f t="shared" si="0"/>
        <v>78.065999999999988</v>
      </c>
      <c r="D40" s="38">
        <f t="shared" si="1"/>
        <v>100</v>
      </c>
      <c r="E40" s="39">
        <f>E85*0.3</f>
        <v>30</v>
      </c>
      <c r="F40" s="33">
        <f>F85*0.3</f>
        <v>30</v>
      </c>
      <c r="G40" s="39">
        <f>G85*0.4</f>
        <v>40</v>
      </c>
      <c r="H40" s="39">
        <f t="shared" si="2"/>
        <v>83.35</v>
      </c>
      <c r="I40" s="33">
        <f>I85*0.3</f>
        <v>30</v>
      </c>
      <c r="J40" s="39">
        <f>J85*0.4</f>
        <v>33.339999999999996</v>
      </c>
      <c r="K40" s="39">
        <f>K85*0.3</f>
        <v>20.010000000000002</v>
      </c>
      <c r="L40" s="39">
        <f t="shared" si="3"/>
        <v>52</v>
      </c>
      <c r="M40" s="33">
        <f>M85*0.3</f>
        <v>6</v>
      </c>
      <c r="N40" s="33">
        <f>N85*0.4</f>
        <v>16</v>
      </c>
      <c r="O40" s="39">
        <f>O85*0.3</f>
        <v>30</v>
      </c>
      <c r="P40" s="39">
        <f t="shared" si="4"/>
        <v>73.319999999999993</v>
      </c>
      <c r="Q40" s="39">
        <f>Q85*0.4</f>
        <v>20</v>
      </c>
      <c r="R40" s="39">
        <f>R85*0.4</f>
        <v>33.32</v>
      </c>
      <c r="S40" s="39">
        <f>S85*0.2</f>
        <v>20</v>
      </c>
      <c r="T40" s="39">
        <f t="shared" si="5"/>
        <v>81.66</v>
      </c>
      <c r="U40" s="39">
        <f>U85*0.3</f>
        <v>20.010000000000002</v>
      </c>
      <c r="V40" s="39">
        <f>V85*0.2</f>
        <v>20</v>
      </c>
      <c r="W40" s="39">
        <f>W85*0.5</f>
        <v>41.65</v>
      </c>
    </row>
    <row r="41" spans="1:23" ht="15.75" thickBot="1" x14ac:dyDescent="0.3">
      <c r="A41" s="41">
        <v>37</v>
      </c>
      <c r="B41" s="35" t="s">
        <v>44</v>
      </c>
      <c r="C41" s="39">
        <f t="shared" si="0"/>
        <v>81.2</v>
      </c>
      <c r="D41" s="38">
        <f t="shared" si="1"/>
        <v>100</v>
      </c>
      <c r="E41" s="39">
        <f>E86*0.3</f>
        <v>30</v>
      </c>
      <c r="F41" s="33">
        <f>F86*0.3</f>
        <v>30</v>
      </c>
      <c r="G41" s="39">
        <f>G86*0.4</f>
        <v>40</v>
      </c>
      <c r="H41" s="39">
        <f t="shared" si="2"/>
        <v>90</v>
      </c>
      <c r="I41" s="33">
        <f>I86*0.3</f>
        <v>30</v>
      </c>
      <c r="J41" s="39">
        <f>J86*0.4</f>
        <v>36</v>
      </c>
      <c r="K41" s="39">
        <f>K86*0.3</f>
        <v>24</v>
      </c>
      <c r="L41" s="39">
        <f t="shared" si="3"/>
        <v>62</v>
      </c>
      <c r="M41" s="33">
        <f>M86*0.3</f>
        <v>0</v>
      </c>
      <c r="N41" s="33">
        <f>N86*0.4</f>
        <v>32</v>
      </c>
      <c r="O41" s="39">
        <f>O86*0.3</f>
        <v>30</v>
      </c>
      <c r="P41" s="39">
        <f t="shared" si="4"/>
        <v>76</v>
      </c>
      <c r="Q41" s="39">
        <f>Q86*0.4</f>
        <v>24</v>
      </c>
      <c r="R41" s="39">
        <f>R86*0.4</f>
        <v>32</v>
      </c>
      <c r="S41" s="39">
        <f>S86*0.2</f>
        <v>20</v>
      </c>
      <c r="T41" s="39">
        <f t="shared" si="5"/>
        <v>78</v>
      </c>
      <c r="U41" s="39">
        <f>U86*0.3</f>
        <v>18</v>
      </c>
      <c r="V41" s="39">
        <f>V86*0.2</f>
        <v>20</v>
      </c>
      <c r="W41" s="39">
        <f>W86*0.5</f>
        <v>40</v>
      </c>
    </row>
    <row r="42" spans="1:23" ht="15.75" thickBot="1" x14ac:dyDescent="0.3">
      <c r="A42" s="41">
        <v>38</v>
      </c>
      <c r="B42" s="35" t="s">
        <v>45</v>
      </c>
      <c r="C42" s="39">
        <f t="shared" si="0"/>
        <v>74.236000000000004</v>
      </c>
      <c r="D42" s="39">
        <f t="shared" si="1"/>
        <v>90.039999999999992</v>
      </c>
      <c r="E42" s="39">
        <f>E87*0.3</f>
        <v>30</v>
      </c>
      <c r="F42" s="33">
        <f>F87*0.3</f>
        <v>27</v>
      </c>
      <c r="G42" s="39">
        <f>G87*0.4</f>
        <v>33.04</v>
      </c>
      <c r="H42" s="39">
        <f t="shared" si="2"/>
        <v>95</v>
      </c>
      <c r="I42" s="33">
        <f>I87*0.3</f>
        <v>30</v>
      </c>
      <c r="J42" s="39">
        <f>J87*0.4</f>
        <v>38</v>
      </c>
      <c r="K42" s="39">
        <f>K87*0.3</f>
        <v>27</v>
      </c>
      <c r="L42" s="39">
        <f t="shared" si="3"/>
        <v>37</v>
      </c>
      <c r="M42" s="33">
        <f>M87*0.3</f>
        <v>6</v>
      </c>
      <c r="N42" s="33">
        <f>N87*0.4</f>
        <v>16</v>
      </c>
      <c r="O42" s="39">
        <f>O87*0.3</f>
        <v>15</v>
      </c>
      <c r="P42" s="39">
        <f t="shared" si="4"/>
        <v>79.14</v>
      </c>
      <c r="Q42" s="39">
        <f>Q87*0.4</f>
        <v>32</v>
      </c>
      <c r="R42" s="39">
        <f>R87*0.4</f>
        <v>30</v>
      </c>
      <c r="S42" s="39">
        <f>S87*0.2</f>
        <v>17.14</v>
      </c>
      <c r="T42" s="39">
        <f t="shared" si="5"/>
        <v>70</v>
      </c>
      <c r="U42" s="39">
        <f>U87*0.3</f>
        <v>22.5</v>
      </c>
      <c r="V42" s="39">
        <f>V87*0.2</f>
        <v>10</v>
      </c>
      <c r="W42" s="39">
        <f>W87*0.5</f>
        <v>37.5</v>
      </c>
    </row>
    <row r="43" spans="1:23" x14ac:dyDescent="0.25">
      <c r="A43" s="32"/>
      <c r="B43" s="61" t="s">
        <v>106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 x14ac:dyDescent="0.25">
      <c r="A44" s="32"/>
      <c r="B44" s="62" t="s">
        <v>120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5.75" thickBot="1" x14ac:dyDescent="0.3">
      <c r="A45" s="3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ht="15.75" thickBot="1" x14ac:dyDescent="0.3">
      <c r="A46" s="55" t="s">
        <v>94</v>
      </c>
      <c r="B46" s="55" t="s">
        <v>95</v>
      </c>
      <c r="C46" s="55" t="s">
        <v>96</v>
      </c>
      <c r="D46" s="58" t="s">
        <v>97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</row>
    <row r="47" spans="1:23" ht="22.5" customHeight="1" thickBot="1" x14ac:dyDescent="0.3">
      <c r="A47" s="56"/>
      <c r="B47" s="56"/>
      <c r="C47" s="56"/>
      <c r="D47" s="58" t="s">
        <v>98</v>
      </c>
      <c r="E47" s="59"/>
      <c r="F47" s="59"/>
      <c r="G47" s="60"/>
      <c r="H47" s="58" t="s">
        <v>99</v>
      </c>
      <c r="I47" s="59"/>
      <c r="J47" s="59"/>
      <c r="K47" s="60"/>
      <c r="L47" s="58" t="s">
        <v>100</v>
      </c>
      <c r="M47" s="59"/>
      <c r="N47" s="59"/>
      <c r="O47" s="60"/>
      <c r="P47" s="58" t="s">
        <v>101</v>
      </c>
      <c r="Q47" s="59"/>
      <c r="R47" s="59"/>
      <c r="S47" s="60"/>
      <c r="T47" s="58" t="s">
        <v>102</v>
      </c>
      <c r="U47" s="59"/>
      <c r="V47" s="59"/>
      <c r="W47" s="60"/>
    </row>
    <row r="48" spans="1:23" ht="15.75" thickBot="1" x14ac:dyDescent="0.3">
      <c r="A48" s="56"/>
      <c r="B48" s="56"/>
      <c r="C48" s="56"/>
      <c r="D48" s="33">
        <v>1</v>
      </c>
      <c r="E48" s="37" t="s">
        <v>108</v>
      </c>
      <c r="F48" s="37" t="s">
        <v>109</v>
      </c>
      <c r="G48" s="37" t="s">
        <v>110</v>
      </c>
      <c r="H48" s="37">
        <v>2</v>
      </c>
      <c r="I48" s="37" t="s">
        <v>111</v>
      </c>
      <c r="J48" s="37" t="s">
        <v>103</v>
      </c>
      <c r="K48" s="37" t="s">
        <v>112</v>
      </c>
      <c r="L48" s="37">
        <v>3</v>
      </c>
      <c r="M48" s="37" t="s">
        <v>86</v>
      </c>
      <c r="N48" s="37" t="s">
        <v>87</v>
      </c>
      <c r="O48" s="37" t="s">
        <v>113</v>
      </c>
      <c r="P48" s="37">
        <v>4</v>
      </c>
      <c r="Q48" s="37" t="s">
        <v>114</v>
      </c>
      <c r="R48" s="37" t="s">
        <v>115</v>
      </c>
      <c r="S48" s="37" t="s">
        <v>116</v>
      </c>
      <c r="T48" s="37">
        <v>5</v>
      </c>
      <c r="U48" s="37" t="s">
        <v>117</v>
      </c>
      <c r="V48" s="37" t="s">
        <v>118</v>
      </c>
      <c r="W48" s="37" t="s">
        <v>119</v>
      </c>
    </row>
    <row r="49" spans="1:23" ht="15.75" thickBot="1" x14ac:dyDescent="0.3">
      <c r="A49" s="57"/>
      <c r="B49" s="57"/>
      <c r="C49" s="57"/>
      <c r="D49" s="33">
        <v>100</v>
      </c>
      <c r="E49" s="33">
        <v>30</v>
      </c>
      <c r="F49" s="33">
        <v>30</v>
      </c>
      <c r="G49" s="33">
        <v>40</v>
      </c>
      <c r="H49" s="33">
        <v>100</v>
      </c>
      <c r="I49" s="33">
        <v>30</v>
      </c>
      <c r="J49" s="33">
        <v>40</v>
      </c>
      <c r="K49" s="33">
        <v>30</v>
      </c>
      <c r="L49" s="33">
        <v>100</v>
      </c>
      <c r="M49" s="33">
        <v>30</v>
      </c>
      <c r="N49" s="33">
        <v>40</v>
      </c>
      <c r="O49" s="33">
        <v>30</v>
      </c>
      <c r="P49" s="33">
        <v>100</v>
      </c>
      <c r="Q49" s="33">
        <v>40</v>
      </c>
      <c r="R49" s="33">
        <v>40</v>
      </c>
      <c r="S49" s="33">
        <v>20</v>
      </c>
      <c r="T49" s="33">
        <v>100</v>
      </c>
      <c r="U49" s="33">
        <v>30</v>
      </c>
      <c r="V49" s="33">
        <v>20</v>
      </c>
      <c r="W49" s="33">
        <v>50</v>
      </c>
    </row>
    <row r="50" spans="1:23" ht="15.75" thickBot="1" x14ac:dyDescent="0.3">
      <c r="A50" s="34">
        <v>1</v>
      </c>
      <c r="B50" s="35" t="s">
        <v>8</v>
      </c>
      <c r="C50" s="36"/>
      <c r="D50" s="36"/>
      <c r="E50" s="36">
        <v>100</v>
      </c>
      <c r="F50" s="33">
        <v>100</v>
      </c>
      <c r="G50" s="36">
        <v>87</v>
      </c>
      <c r="H50" s="36"/>
      <c r="I50" s="33">
        <v>100</v>
      </c>
      <c r="J50" s="36">
        <f>(I50+K50)/2</f>
        <v>93.2</v>
      </c>
      <c r="K50" s="36">
        <v>86.4</v>
      </c>
      <c r="L50" s="36"/>
      <c r="M50" s="33">
        <v>0</v>
      </c>
      <c r="N50" s="33">
        <v>80</v>
      </c>
      <c r="O50" s="36">
        <v>77.8</v>
      </c>
      <c r="P50" s="36"/>
      <c r="Q50" s="36">
        <v>90.3</v>
      </c>
      <c r="R50" s="36">
        <v>89.7</v>
      </c>
      <c r="S50" s="36">
        <v>100</v>
      </c>
      <c r="T50" s="36"/>
      <c r="U50" s="36">
        <v>86.1</v>
      </c>
      <c r="V50" s="36">
        <v>92.1</v>
      </c>
      <c r="W50" s="36">
        <v>93.3</v>
      </c>
    </row>
    <row r="51" spans="1:23" ht="15.75" thickBot="1" x14ac:dyDescent="0.3">
      <c r="A51" s="34">
        <v>2</v>
      </c>
      <c r="B51" s="35" t="s">
        <v>9</v>
      </c>
      <c r="C51" s="36"/>
      <c r="D51" s="36"/>
      <c r="E51" s="36">
        <v>100</v>
      </c>
      <c r="F51" s="33">
        <v>100</v>
      </c>
      <c r="G51" s="36">
        <v>97.1</v>
      </c>
      <c r="H51" s="36"/>
      <c r="I51" s="33">
        <v>100</v>
      </c>
      <c r="J51" s="36">
        <f t="shared" ref="J51:J87" si="6">(I51+K51)/2</f>
        <v>97.05</v>
      </c>
      <c r="K51" s="36">
        <v>94.1</v>
      </c>
      <c r="L51" s="36"/>
      <c r="M51" s="33">
        <v>40</v>
      </c>
      <c r="N51" s="33">
        <v>80</v>
      </c>
      <c r="O51" s="36">
        <v>72.2</v>
      </c>
      <c r="P51" s="36"/>
      <c r="Q51" s="36">
        <v>95.8</v>
      </c>
      <c r="R51" s="36">
        <v>96</v>
      </c>
      <c r="S51" s="36">
        <v>98.7</v>
      </c>
      <c r="T51" s="36"/>
      <c r="U51" s="36">
        <v>94.8</v>
      </c>
      <c r="V51" s="36">
        <v>92.6</v>
      </c>
      <c r="W51" s="36">
        <v>96.4</v>
      </c>
    </row>
    <row r="52" spans="1:23" ht="15.75" thickBot="1" x14ac:dyDescent="0.3">
      <c r="A52" s="34">
        <v>3</v>
      </c>
      <c r="B52" s="35" t="s">
        <v>10</v>
      </c>
      <c r="C52" s="36"/>
      <c r="D52" s="36"/>
      <c r="E52" s="36">
        <v>100</v>
      </c>
      <c r="F52" s="33">
        <v>100</v>
      </c>
      <c r="G52" s="36">
        <v>96.8</v>
      </c>
      <c r="H52" s="36"/>
      <c r="I52" s="33">
        <v>80</v>
      </c>
      <c r="J52" s="36">
        <f t="shared" si="6"/>
        <v>82.65</v>
      </c>
      <c r="K52" s="36">
        <v>85.3</v>
      </c>
      <c r="L52" s="36"/>
      <c r="M52" s="33">
        <v>0</v>
      </c>
      <c r="N52" s="33">
        <v>60</v>
      </c>
      <c r="O52" s="36">
        <v>73.3</v>
      </c>
      <c r="P52" s="36"/>
      <c r="Q52" s="36">
        <v>95</v>
      </c>
      <c r="R52" s="36">
        <v>90.6</v>
      </c>
      <c r="S52" s="36">
        <v>98.9</v>
      </c>
      <c r="T52" s="36"/>
      <c r="U52" s="36">
        <v>93.5</v>
      </c>
      <c r="V52" s="36">
        <v>96.4</v>
      </c>
      <c r="W52" s="36">
        <v>96.4</v>
      </c>
    </row>
    <row r="53" spans="1:23" ht="15.75" thickBot="1" x14ac:dyDescent="0.3">
      <c r="A53" s="34">
        <v>4</v>
      </c>
      <c r="B53" s="35" t="s">
        <v>11</v>
      </c>
      <c r="C53" s="36"/>
      <c r="D53" s="36"/>
      <c r="E53" s="36">
        <v>100</v>
      </c>
      <c r="F53" s="33">
        <v>100</v>
      </c>
      <c r="G53" s="36">
        <v>91.5</v>
      </c>
      <c r="H53" s="36"/>
      <c r="I53" s="33">
        <v>100</v>
      </c>
      <c r="J53" s="36">
        <f t="shared" si="6"/>
        <v>92.2</v>
      </c>
      <c r="K53" s="36">
        <v>84.4</v>
      </c>
      <c r="L53" s="36"/>
      <c r="M53" s="33">
        <v>60</v>
      </c>
      <c r="N53" s="33">
        <v>60</v>
      </c>
      <c r="O53" s="36">
        <v>77.8</v>
      </c>
      <c r="P53" s="36"/>
      <c r="Q53" s="36">
        <v>92.3</v>
      </c>
      <c r="R53" s="36">
        <v>88.5</v>
      </c>
      <c r="S53" s="36">
        <v>95.7</v>
      </c>
      <c r="T53" s="36"/>
      <c r="U53" s="36">
        <v>85.4</v>
      </c>
      <c r="V53" s="36">
        <v>92.3</v>
      </c>
      <c r="W53" s="36">
        <v>95.4</v>
      </c>
    </row>
    <row r="54" spans="1:23" ht="15.75" thickBot="1" x14ac:dyDescent="0.3">
      <c r="A54" s="34">
        <v>5</v>
      </c>
      <c r="B54" s="35" t="s">
        <v>12</v>
      </c>
      <c r="C54" s="36"/>
      <c r="D54" s="36"/>
      <c r="E54" s="36">
        <v>98.9</v>
      </c>
      <c r="F54" s="33">
        <v>100</v>
      </c>
      <c r="G54" s="36">
        <v>97.2</v>
      </c>
      <c r="H54" s="36"/>
      <c r="I54" s="33">
        <v>80</v>
      </c>
      <c r="J54" s="36">
        <f t="shared" si="6"/>
        <v>85.65</v>
      </c>
      <c r="K54" s="36">
        <v>91.3</v>
      </c>
      <c r="L54" s="36"/>
      <c r="M54" s="33">
        <v>20</v>
      </c>
      <c r="N54" s="33">
        <v>40</v>
      </c>
      <c r="O54" s="36">
        <v>30</v>
      </c>
      <c r="P54" s="36"/>
      <c r="Q54" s="36">
        <v>95.5</v>
      </c>
      <c r="R54" s="36">
        <v>95.5</v>
      </c>
      <c r="S54" s="36">
        <v>100</v>
      </c>
      <c r="T54" s="36"/>
      <c r="U54" s="36">
        <v>81.8</v>
      </c>
      <c r="V54" s="36">
        <v>95.5</v>
      </c>
      <c r="W54" s="36">
        <v>95.5</v>
      </c>
    </row>
    <row r="55" spans="1:23" ht="15.75" thickBot="1" x14ac:dyDescent="0.3">
      <c r="A55" s="34">
        <v>6</v>
      </c>
      <c r="B55" s="35" t="s">
        <v>13</v>
      </c>
      <c r="C55" s="36"/>
      <c r="D55" s="36"/>
      <c r="E55" s="36">
        <v>98.9</v>
      </c>
      <c r="F55" s="33">
        <v>100</v>
      </c>
      <c r="G55" s="36">
        <v>100</v>
      </c>
      <c r="H55" s="36"/>
      <c r="I55" s="33">
        <v>100</v>
      </c>
      <c r="J55" s="36">
        <f t="shared" si="6"/>
        <v>100</v>
      </c>
      <c r="K55" s="36">
        <v>100</v>
      </c>
      <c r="L55" s="36"/>
      <c r="M55" s="33">
        <v>40</v>
      </c>
      <c r="N55" s="33">
        <v>60</v>
      </c>
      <c r="O55" s="36">
        <v>100</v>
      </c>
      <c r="P55" s="36"/>
      <c r="Q55" s="36">
        <v>100</v>
      </c>
      <c r="R55" s="36">
        <v>100</v>
      </c>
      <c r="S55" s="36">
        <v>100</v>
      </c>
      <c r="T55" s="36"/>
      <c r="U55" s="36">
        <v>95.7</v>
      </c>
      <c r="V55" s="36">
        <v>100</v>
      </c>
      <c r="W55" s="36">
        <v>100</v>
      </c>
    </row>
    <row r="56" spans="1:23" ht="15.75" thickBot="1" x14ac:dyDescent="0.3">
      <c r="A56" s="34">
        <v>7</v>
      </c>
      <c r="B56" s="35" t="s">
        <v>14</v>
      </c>
      <c r="C56" s="36"/>
      <c r="D56" s="36"/>
      <c r="E56" s="36">
        <v>100</v>
      </c>
      <c r="F56" s="33">
        <v>90</v>
      </c>
      <c r="G56" s="36">
        <v>97.1</v>
      </c>
      <c r="H56" s="36"/>
      <c r="I56" s="33">
        <v>100</v>
      </c>
      <c r="J56" s="36">
        <f t="shared" si="6"/>
        <v>95.75</v>
      </c>
      <c r="K56" s="36">
        <v>91.5</v>
      </c>
      <c r="L56" s="36"/>
      <c r="M56" s="33">
        <v>20</v>
      </c>
      <c r="N56" s="33">
        <v>100</v>
      </c>
      <c r="O56" s="36">
        <v>100</v>
      </c>
      <c r="P56" s="36"/>
      <c r="Q56" s="36">
        <v>94.1</v>
      </c>
      <c r="R56" s="36">
        <v>92.6</v>
      </c>
      <c r="S56" s="36">
        <v>97.6</v>
      </c>
      <c r="T56" s="36"/>
      <c r="U56" s="36">
        <v>91.2</v>
      </c>
      <c r="V56" s="36">
        <v>97.1</v>
      </c>
      <c r="W56" s="36">
        <v>94.1</v>
      </c>
    </row>
    <row r="57" spans="1:23" ht="15.75" thickBot="1" x14ac:dyDescent="0.3">
      <c r="A57" s="34">
        <v>8</v>
      </c>
      <c r="B57" s="35" t="s">
        <v>104</v>
      </c>
      <c r="C57" s="36"/>
      <c r="D57" s="36"/>
      <c r="E57" s="36">
        <v>98.9</v>
      </c>
      <c r="F57" s="33">
        <v>100</v>
      </c>
      <c r="G57" s="36">
        <v>99.3</v>
      </c>
      <c r="H57" s="36"/>
      <c r="I57" s="33">
        <v>100</v>
      </c>
      <c r="J57" s="36">
        <f t="shared" si="6"/>
        <v>100</v>
      </c>
      <c r="K57" s="36">
        <v>100</v>
      </c>
      <c r="L57" s="36"/>
      <c r="M57" s="33">
        <v>20</v>
      </c>
      <c r="N57" s="33">
        <v>60</v>
      </c>
      <c r="O57" s="36">
        <v>94.6</v>
      </c>
      <c r="P57" s="36"/>
      <c r="Q57" s="36">
        <v>99.3</v>
      </c>
      <c r="R57" s="36">
        <v>100</v>
      </c>
      <c r="S57" s="36">
        <v>100</v>
      </c>
      <c r="T57" s="36"/>
      <c r="U57" s="36">
        <v>100</v>
      </c>
      <c r="V57" s="36">
        <v>100</v>
      </c>
      <c r="W57" s="36">
        <v>100</v>
      </c>
    </row>
    <row r="58" spans="1:23" ht="15.75" thickBot="1" x14ac:dyDescent="0.3">
      <c r="A58" s="34">
        <v>9</v>
      </c>
      <c r="B58" s="35" t="s">
        <v>105</v>
      </c>
      <c r="C58" s="36"/>
      <c r="D58" s="36"/>
      <c r="E58" s="36">
        <v>96.7</v>
      </c>
      <c r="F58" s="33">
        <v>100</v>
      </c>
      <c r="G58" s="36">
        <v>92</v>
      </c>
      <c r="H58" s="36"/>
      <c r="I58" s="33">
        <v>80</v>
      </c>
      <c r="J58" s="36">
        <f t="shared" si="6"/>
        <v>85.9</v>
      </c>
      <c r="K58" s="36">
        <v>91.8</v>
      </c>
      <c r="L58" s="36"/>
      <c r="M58" s="33">
        <v>0</v>
      </c>
      <c r="N58" s="33">
        <v>60</v>
      </c>
      <c r="O58" s="36">
        <v>100</v>
      </c>
      <c r="P58" s="36"/>
      <c r="Q58" s="36">
        <v>98.6</v>
      </c>
      <c r="R58" s="36">
        <v>91.4</v>
      </c>
      <c r="S58" s="36">
        <v>100</v>
      </c>
      <c r="T58" s="36"/>
      <c r="U58" s="36">
        <v>78.599999999999994</v>
      </c>
      <c r="V58" s="36">
        <v>92.9</v>
      </c>
      <c r="W58" s="36">
        <v>91.4</v>
      </c>
    </row>
    <row r="59" spans="1:23" ht="15.75" thickBot="1" x14ac:dyDescent="0.3">
      <c r="A59" s="34">
        <v>10</v>
      </c>
      <c r="B59" s="35" t="s">
        <v>17</v>
      </c>
      <c r="C59" s="36"/>
      <c r="D59" s="36"/>
      <c r="E59" s="36">
        <v>97.8</v>
      </c>
      <c r="F59" s="33">
        <v>100</v>
      </c>
      <c r="G59" s="36">
        <v>87.5</v>
      </c>
      <c r="H59" s="36"/>
      <c r="I59" s="33">
        <v>100</v>
      </c>
      <c r="J59" s="36">
        <f t="shared" si="6"/>
        <v>88.9</v>
      </c>
      <c r="K59" s="36">
        <v>77.8</v>
      </c>
      <c r="L59" s="36"/>
      <c r="M59" s="33">
        <v>0</v>
      </c>
      <c r="N59" s="33">
        <v>100</v>
      </c>
      <c r="O59" s="36">
        <v>89.5</v>
      </c>
      <c r="P59" s="36"/>
      <c r="Q59" s="36">
        <v>96.2</v>
      </c>
      <c r="R59" s="36">
        <v>94.2</v>
      </c>
      <c r="S59" s="36">
        <v>100</v>
      </c>
      <c r="T59" s="36"/>
      <c r="U59" s="36">
        <v>90.4</v>
      </c>
      <c r="V59" s="36">
        <v>88.5</v>
      </c>
      <c r="W59" s="36">
        <v>94.2</v>
      </c>
    </row>
    <row r="60" spans="1:23" ht="15.75" thickBot="1" x14ac:dyDescent="0.3">
      <c r="A60" s="34">
        <v>11</v>
      </c>
      <c r="B60" s="35" t="s">
        <v>18</v>
      </c>
      <c r="C60" s="36"/>
      <c r="D60" s="36"/>
      <c r="E60" s="36">
        <v>100</v>
      </c>
      <c r="F60" s="33">
        <v>100</v>
      </c>
      <c r="G60" s="36">
        <v>94.2</v>
      </c>
      <c r="H60" s="36"/>
      <c r="I60" s="33">
        <v>80</v>
      </c>
      <c r="J60" s="36">
        <f t="shared" si="6"/>
        <v>85.75</v>
      </c>
      <c r="K60" s="36">
        <v>91.5</v>
      </c>
      <c r="L60" s="36"/>
      <c r="M60" s="33">
        <v>20</v>
      </c>
      <c r="N60" s="33">
        <v>60</v>
      </c>
      <c r="O60" s="36">
        <v>33.299999999999997</v>
      </c>
      <c r="P60" s="36"/>
      <c r="Q60" s="36">
        <v>82.2</v>
      </c>
      <c r="R60" s="36">
        <v>93.3</v>
      </c>
      <c r="S60" s="36">
        <v>94.4</v>
      </c>
      <c r="T60" s="36"/>
      <c r="U60" s="36">
        <v>86.7</v>
      </c>
      <c r="V60" s="36">
        <v>88.9</v>
      </c>
      <c r="W60" s="36">
        <v>95.6</v>
      </c>
    </row>
    <row r="61" spans="1:23" ht="15.75" thickBot="1" x14ac:dyDescent="0.3">
      <c r="A61" s="34">
        <v>12</v>
      </c>
      <c r="B61" s="35" t="s">
        <v>19</v>
      </c>
      <c r="C61" s="36"/>
      <c r="D61" s="36"/>
      <c r="E61" s="36">
        <v>100</v>
      </c>
      <c r="F61" s="33">
        <v>100</v>
      </c>
      <c r="G61" s="36">
        <v>97.8</v>
      </c>
      <c r="H61" s="36"/>
      <c r="I61" s="33">
        <v>80</v>
      </c>
      <c r="J61" s="36">
        <f t="shared" si="6"/>
        <v>86.9</v>
      </c>
      <c r="K61" s="36">
        <v>93.8</v>
      </c>
      <c r="L61" s="36"/>
      <c r="M61" s="33">
        <v>60</v>
      </c>
      <c r="N61" s="33">
        <v>80</v>
      </c>
      <c r="O61" s="36">
        <v>70</v>
      </c>
      <c r="P61" s="36"/>
      <c r="Q61" s="36">
        <v>100</v>
      </c>
      <c r="R61" s="36">
        <v>96.8</v>
      </c>
      <c r="S61" s="36">
        <v>100</v>
      </c>
      <c r="T61" s="36"/>
      <c r="U61" s="36">
        <v>96.8</v>
      </c>
      <c r="V61" s="36">
        <v>100</v>
      </c>
      <c r="W61" s="36">
        <v>100</v>
      </c>
    </row>
    <row r="62" spans="1:23" ht="15.75" thickBot="1" x14ac:dyDescent="0.3">
      <c r="A62" s="34">
        <v>13</v>
      </c>
      <c r="B62" s="35" t="s">
        <v>20</v>
      </c>
      <c r="C62" s="36"/>
      <c r="D62" s="36"/>
      <c r="E62" s="36">
        <v>98.9</v>
      </c>
      <c r="F62" s="33">
        <v>100</v>
      </c>
      <c r="G62" s="36">
        <v>100</v>
      </c>
      <c r="H62" s="36"/>
      <c r="I62" s="33">
        <v>100</v>
      </c>
      <c r="J62" s="36">
        <f t="shared" si="6"/>
        <v>100</v>
      </c>
      <c r="K62" s="36">
        <v>100</v>
      </c>
      <c r="L62" s="36"/>
      <c r="M62" s="33">
        <v>40</v>
      </c>
      <c r="N62" s="33">
        <v>80</v>
      </c>
      <c r="O62" s="36">
        <v>100</v>
      </c>
      <c r="P62" s="36"/>
      <c r="Q62" s="36">
        <v>100</v>
      </c>
      <c r="R62" s="36">
        <v>100</v>
      </c>
      <c r="S62" s="36">
        <v>100</v>
      </c>
      <c r="T62" s="36"/>
      <c r="U62" s="36">
        <v>90</v>
      </c>
      <c r="V62" s="36">
        <v>100</v>
      </c>
      <c r="W62" s="36">
        <v>100</v>
      </c>
    </row>
    <row r="63" spans="1:23" ht="15.75" thickBot="1" x14ac:dyDescent="0.3">
      <c r="A63" s="34">
        <v>14</v>
      </c>
      <c r="B63" s="35" t="s">
        <v>21</v>
      </c>
      <c r="C63" s="36"/>
      <c r="D63" s="36"/>
      <c r="E63" s="36">
        <v>100</v>
      </c>
      <c r="F63" s="33">
        <v>100</v>
      </c>
      <c r="G63" s="36">
        <v>90.9</v>
      </c>
      <c r="H63" s="36"/>
      <c r="I63" s="33">
        <v>100</v>
      </c>
      <c r="J63" s="36">
        <f t="shared" si="6"/>
        <v>100</v>
      </c>
      <c r="K63" s="36">
        <v>100</v>
      </c>
      <c r="L63" s="36"/>
      <c r="M63" s="33">
        <v>40</v>
      </c>
      <c r="N63" s="33">
        <v>80</v>
      </c>
      <c r="O63" s="36">
        <v>60</v>
      </c>
      <c r="P63" s="36"/>
      <c r="Q63" s="36">
        <v>100</v>
      </c>
      <c r="R63" s="36">
        <v>100</v>
      </c>
      <c r="S63" s="36">
        <v>100</v>
      </c>
      <c r="T63" s="36"/>
      <c r="U63" s="36">
        <v>100</v>
      </c>
      <c r="V63" s="36">
        <v>100</v>
      </c>
      <c r="W63" s="36">
        <v>100</v>
      </c>
    </row>
    <row r="64" spans="1:23" ht="15.75" thickBot="1" x14ac:dyDescent="0.3">
      <c r="A64" s="34">
        <v>15</v>
      </c>
      <c r="B64" s="35" t="s">
        <v>22</v>
      </c>
      <c r="C64" s="36"/>
      <c r="D64" s="36"/>
      <c r="E64" s="36">
        <v>98.9</v>
      </c>
      <c r="F64" s="33">
        <v>100</v>
      </c>
      <c r="G64" s="36">
        <v>100</v>
      </c>
      <c r="H64" s="36"/>
      <c r="I64" s="33">
        <v>100</v>
      </c>
      <c r="J64" s="36">
        <f t="shared" si="6"/>
        <v>100</v>
      </c>
      <c r="K64" s="36">
        <v>100</v>
      </c>
      <c r="L64" s="36"/>
      <c r="M64" s="33">
        <v>40</v>
      </c>
      <c r="N64" s="33">
        <v>80</v>
      </c>
      <c r="O64" s="36">
        <v>83.3</v>
      </c>
      <c r="P64" s="36"/>
      <c r="Q64" s="36">
        <v>33.299999999999997</v>
      </c>
      <c r="R64" s="36">
        <v>66.7</v>
      </c>
      <c r="S64" s="36">
        <v>100</v>
      </c>
      <c r="T64" s="36"/>
      <c r="U64" s="36">
        <v>66.7</v>
      </c>
      <c r="V64" s="36">
        <v>33.299999999999997</v>
      </c>
      <c r="W64" s="36">
        <v>66.7</v>
      </c>
    </row>
    <row r="65" spans="1:23" ht="15.75" thickBot="1" x14ac:dyDescent="0.3">
      <c r="A65" s="34">
        <v>16</v>
      </c>
      <c r="B65" s="35" t="s">
        <v>23</v>
      </c>
      <c r="C65" s="36"/>
      <c r="D65" s="36"/>
      <c r="E65" s="36">
        <v>100</v>
      </c>
      <c r="F65" s="33">
        <v>100</v>
      </c>
      <c r="G65" s="36">
        <v>87.9</v>
      </c>
      <c r="H65" s="36"/>
      <c r="I65" s="33">
        <v>80</v>
      </c>
      <c r="J65" s="36">
        <f t="shared" si="6"/>
        <v>90</v>
      </c>
      <c r="K65" s="36">
        <v>100</v>
      </c>
      <c r="L65" s="36"/>
      <c r="M65" s="33">
        <v>0</v>
      </c>
      <c r="N65" s="33">
        <v>60</v>
      </c>
      <c r="O65" s="36">
        <v>100</v>
      </c>
      <c r="P65" s="36"/>
      <c r="Q65" s="36">
        <v>100</v>
      </c>
      <c r="R65" s="36">
        <v>100</v>
      </c>
      <c r="S65" s="36">
        <v>94.4</v>
      </c>
      <c r="T65" s="36"/>
      <c r="U65" s="36">
        <v>100</v>
      </c>
      <c r="V65" s="36">
        <v>90.6</v>
      </c>
      <c r="W65" s="36">
        <v>100</v>
      </c>
    </row>
    <row r="66" spans="1:23" ht="15.75" thickBot="1" x14ac:dyDescent="0.3">
      <c r="A66" s="34">
        <v>17</v>
      </c>
      <c r="B66" s="35" t="s">
        <v>24</v>
      </c>
      <c r="C66" s="36"/>
      <c r="D66" s="36"/>
      <c r="E66" s="36">
        <v>100</v>
      </c>
      <c r="F66" s="33">
        <v>100</v>
      </c>
      <c r="G66" s="36">
        <v>95.5</v>
      </c>
      <c r="H66" s="36"/>
      <c r="I66" s="33">
        <v>100</v>
      </c>
      <c r="J66" s="36">
        <f t="shared" si="6"/>
        <v>95.25</v>
      </c>
      <c r="K66" s="36">
        <v>90.5</v>
      </c>
      <c r="L66" s="36"/>
      <c r="M66" s="33">
        <v>40</v>
      </c>
      <c r="N66" s="33">
        <v>80</v>
      </c>
      <c r="O66" s="36">
        <v>100</v>
      </c>
      <c r="P66" s="36"/>
      <c r="Q66" s="36">
        <v>92.5</v>
      </c>
      <c r="R66" s="36">
        <v>97.5</v>
      </c>
      <c r="S66" s="36">
        <v>97.1</v>
      </c>
      <c r="T66" s="36"/>
      <c r="U66" s="36">
        <v>95</v>
      </c>
      <c r="V66" s="36">
        <v>97.5</v>
      </c>
      <c r="W66" s="36">
        <v>100</v>
      </c>
    </row>
    <row r="67" spans="1:23" ht="15.75" thickBot="1" x14ac:dyDescent="0.3">
      <c r="A67" s="34">
        <v>18</v>
      </c>
      <c r="B67" s="35" t="s">
        <v>25</v>
      </c>
      <c r="C67" s="36"/>
      <c r="D67" s="36"/>
      <c r="E67" s="36">
        <v>97.8</v>
      </c>
      <c r="F67" s="33">
        <v>100</v>
      </c>
      <c r="G67" s="36">
        <v>86.1</v>
      </c>
      <c r="H67" s="36"/>
      <c r="I67" s="33">
        <v>100</v>
      </c>
      <c r="J67" s="36">
        <f t="shared" si="6"/>
        <v>100</v>
      </c>
      <c r="K67" s="36">
        <v>100</v>
      </c>
      <c r="L67" s="36"/>
      <c r="M67" s="33">
        <v>0</v>
      </c>
      <c r="N67" s="33">
        <v>20</v>
      </c>
      <c r="O67" s="36">
        <v>0</v>
      </c>
      <c r="P67" s="36"/>
      <c r="Q67" s="36">
        <v>93.1</v>
      </c>
      <c r="R67" s="36">
        <v>93.1</v>
      </c>
      <c r="S67" s="36">
        <v>100</v>
      </c>
      <c r="T67" s="36"/>
      <c r="U67" s="36">
        <v>75.900000000000006</v>
      </c>
      <c r="V67" s="36">
        <v>86.2</v>
      </c>
      <c r="W67" s="36">
        <v>82.8</v>
      </c>
    </row>
    <row r="68" spans="1:23" ht="15.75" thickBot="1" x14ac:dyDescent="0.3">
      <c r="A68" s="34">
        <v>19</v>
      </c>
      <c r="B68" s="35" t="s">
        <v>26</v>
      </c>
      <c r="C68" s="36"/>
      <c r="D68" s="36"/>
      <c r="E68" s="36">
        <v>100</v>
      </c>
      <c r="F68" s="33">
        <v>100</v>
      </c>
      <c r="G68" s="36">
        <v>94.6</v>
      </c>
      <c r="H68" s="36"/>
      <c r="I68" s="33">
        <v>80</v>
      </c>
      <c r="J68" s="36">
        <f t="shared" si="6"/>
        <v>83.2</v>
      </c>
      <c r="K68" s="36">
        <v>86.4</v>
      </c>
      <c r="L68" s="36"/>
      <c r="M68" s="33">
        <v>0</v>
      </c>
      <c r="N68" s="33">
        <v>60</v>
      </c>
      <c r="O68" s="36">
        <v>0</v>
      </c>
      <c r="P68" s="36"/>
      <c r="Q68" s="36">
        <v>87.8</v>
      </c>
      <c r="R68" s="36">
        <v>92.7</v>
      </c>
      <c r="S68" s="36">
        <v>95.8</v>
      </c>
      <c r="T68" s="36"/>
      <c r="U68" s="36">
        <v>90.2</v>
      </c>
      <c r="V68" s="36">
        <v>100</v>
      </c>
      <c r="W68" s="36">
        <v>97.6</v>
      </c>
    </row>
    <row r="69" spans="1:23" ht="15.75" thickBot="1" x14ac:dyDescent="0.3">
      <c r="A69" s="34">
        <v>20</v>
      </c>
      <c r="B69" s="35" t="s">
        <v>27</v>
      </c>
      <c r="C69" s="36"/>
      <c r="D69" s="36"/>
      <c r="E69" s="36">
        <v>100</v>
      </c>
      <c r="F69" s="33">
        <v>100</v>
      </c>
      <c r="G69" s="36">
        <v>96</v>
      </c>
      <c r="H69" s="36"/>
      <c r="I69" s="33">
        <v>100</v>
      </c>
      <c r="J69" s="36">
        <f t="shared" si="6"/>
        <v>100</v>
      </c>
      <c r="K69" s="36">
        <v>100</v>
      </c>
      <c r="L69" s="36"/>
      <c r="M69" s="33">
        <v>20</v>
      </c>
      <c r="N69" s="33">
        <v>40</v>
      </c>
      <c r="O69" s="36">
        <v>100</v>
      </c>
      <c r="P69" s="36"/>
      <c r="Q69" s="36">
        <v>100</v>
      </c>
      <c r="R69" s="36">
        <v>100</v>
      </c>
      <c r="S69" s="36">
        <v>100</v>
      </c>
      <c r="T69" s="36"/>
      <c r="U69" s="36">
        <v>100</v>
      </c>
      <c r="V69" s="36">
        <v>90</v>
      </c>
      <c r="W69" s="36">
        <v>98.3</v>
      </c>
    </row>
    <row r="70" spans="1:23" ht="15.75" thickBot="1" x14ac:dyDescent="0.3">
      <c r="A70" s="34">
        <v>21</v>
      </c>
      <c r="B70" s="35" t="s">
        <v>28</v>
      </c>
      <c r="C70" s="36"/>
      <c r="D70" s="36"/>
      <c r="E70" s="36">
        <v>100</v>
      </c>
      <c r="F70" s="33">
        <v>60</v>
      </c>
      <c r="G70" s="36">
        <v>94.5</v>
      </c>
      <c r="H70" s="36"/>
      <c r="I70" s="33">
        <v>100</v>
      </c>
      <c r="J70" s="36">
        <f t="shared" si="6"/>
        <v>98.2</v>
      </c>
      <c r="K70" s="36">
        <v>96.4</v>
      </c>
      <c r="L70" s="36"/>
      <c r="M70" s="33">
        <v>20</v>
      </c>
      <c r="N70" s="33">
        <v>80</v>
      </c>
      <c r="O70" s="36">
        <v>78.599999999999994</v>
      </c>
      <c r="P70" s="36"/>
      <c r="Q70" s="36">
        <v>97.4</v>
      </c>
      <c r="R70" s="36">
        <v>96.4</v>
      </c>
      <c r="S70" s="36">
        <v>96.8</v>
      </c>
      <c r="T70" s="36"/>
      <c r="U70" s="36">
        <v>95.3</v>
      </c>
      <c r="V70" s="36">
        <v>93.3</v>
      </c>
      <c r="W70" s="36">
        <v>92.8</v>
      </c>
    </row>
    <row r="71" spans="1:23" ht="15.75" thickBot="1" x14ac:dyDescent="0.3">
      <c r="A71" s="34">
        <v>22</v>
      </c>
      <c r="B71" s="35" t="s">
        <v>29</v>
      </c>
      <c r="C71" s="36"/>
      <c r="D71" s="36"/>
      <c r="E71" s="36">
        <v>93.3</v>
      </c>
      <c r="F71" s="33">
        <v>100</v>
      </c>
      <c r="G71" s="36">
        <v>98.9</v>
      </c>
      <c r="H71" s="36"/>
      <c r="I71" s="33">
        <v>100</v>
      </c>
      <c r="J71" s="36">
        <f t="shared" si="6"/>
        <v>98.3</v>
      </c>
      <c r="K71" s="36">
        <v>96.6</v>
      </c>
      <c r="L71" s="36"/>
      <c r="M71" s="33">
        <v>0</v>
      </c>
      <c r="N71" s="33">
        <v>20</v>
      </c>
      <c r="O71" s="36">
        <v>90.5</v>
      </c>
      <c r="P71" s="36"/>
      <c r="Q71" s="36">
        <v>98.4</v>
      </c>
      <c r="R71" s="36">
        <v>99.5</v>
      </c>
      <c r="S71" s="36">
        <v>98.4</v>
      </c>
      <c r="T71" s="36"/>
      <c r="U71" s="36">
        <v>97.1</v>
      </c>
      <c r="V71" s="36">
        <v>97.1</v>
      </c>
      <c r="W71" s="36">
        <v>98.4</v>
      </c>
    </row>
    <row r="72" spans="1:23" ht="15.75" thickBot="1" x14ac:dyDescent="0.3">
      <c r="A72" s="34">
        <v>23</v>
      </c>
      <c r="B72" s="35" t="s">
        <v>30</v>
      </c>
      <c r="C72" s="36"/>
      <c r="D72" s="36"/>
      <c r="E72" s="36">
        <v>100</v>
      </c>
      <c r="F72" s="33">
        <v>100</v>
      </c>
      <c r="G72" s="36">
        <v>94.6</v>
      </c>
      <c r="H72" s="36"/>
      <c r="I72" s="33">
        <v>100</v>
      </c>
      <c r="J72" s="36">
        <f t="shared" si="6"/>
        <v>96.75</v>
      </c>
      <c r="K72" s="36">
        <v>93.5</v>
      </c>
      <c r="L72" s="36"/>
      <c r="M72" s="33">
        <v>0</v>
      </c>
      <c r="N72" s="33">
        <v>40</v>
      </c>
      <c r="O72" s="36">
        <v>60</v>
      </c>
      <c r="P72" s="36"/>
      <c r="Q72" s="36">
        <v>96.7</v>
      </c>
      <c r="R72" s="36">
        <v>98.9</v>
      </c>
      <c r="S72" s="36">
        <v>100</v>
      </c>
      <c r="T72" s="36"/>
      <c r="U72" s="36">
        <v>94.6</v>
      </c>
      <c r="V72" s="36">
        <v>90.2</v>
      </c>
      <c r="W72" s="36">
        <v>94.6</v>
      </c>
    </row>
    <row r="73" spans="1:23" ht="15.75" thickBot="1" x14ac:dyDescent="0.3">
      <c r="A73" s="34">
        <v>24</v>
      </c>
      <c r="B73" s="35" t="s">
        <v>31</v>
      </c>
      <c r="C73" s="36"/>
      <c r="D73" s="36"/>
      <c r="E73" s="36">
        <v>97.5</v>
      </c>
      <c r="F73" s="33">
        <v>100</v>
      </c>
      <c r="G73" s="36">
        <v>95.7</v>
      </c>
      <c r="H73" s="36"/>
      <c r="I73" s="33">
        <v>100</v>
      </c>
      <c r="J73" s="36">
        <f t="shared" si="6"/>
        <v>97</v>
      </c>
      <c r="K73" s="36">
        <v>94</v>
      </c>
      <c r="L73" s="36"/>
      <c r="M73" s="33">
        <v>0</v>
      </c>
      <c r="N73" s="33">
        <v>40</v>
      </c>
      <c r="O73" s="36">
        <v>100</v>
      </c>
      <c r="P73" s="36"/>
      <c r="Q73" s="36">
        <v>97.6</v>
      </c>
      <c r="R73" s="36">
        <v>98.8</v>
      </c>
      <c r="S73" s="36">
        <v>98.4</v>
      </c>
      <c r="T73" s="36"/>
      <c r="U73" s="36">
        <v>96.4</v>
      </c>
      <c r="V73" s="36">
        <v>96.4</v>
      </c>
      <c r="W73" s="36">
        <v>98.8</v>
      </c>
    </row>
    <row r="74" spans="1:23" ht="15.75" thickBot="1" x14ac:dyDescent="0.3">
      <c r="A74" s="34">
        <v>25</v>
      </c>
      <c r="B74" s="35" t="s">
        <v>32</v>
      </c>
      <c r="C74" s="36"/>
      <c r="D74" s="36"/>
      <c r="E74" s="36">
        <v>100</v>
      </c>
      <c r="F74" s="33">
        <v>100</v>
      </c>
      <c r="G74" s="36">
        <v>66.7</v>
      </c>
      <c r="H74" s="36"/>
      <c r="I74" s="33">
        <v>100</v>
      </c>
      <c r="J74" s="36">
        <f t="shared" si="6"/>
        <v>77.8</v>
      </c>
      <c r="K74" s="36">
        <v>55.6</v>
      </c>
      <c r="L74" s="36"/>
      <c r="M74" s="33">
        <v>20</v>
      </c>
      <c r="N74" s="33">
        <v>40</v>
      </c>
      <c r="O74" s="36">
        <v>100</v>
      </c>
      <c r="P74" s="36"/>
      <c r="Q74" s="36">
        <v>85.2</v>
      </c>
      <c r="R74" s="36">
        <v>85.2</v>
      </c>
      <c r="S74" s="36">
        <v>100</v>
      </c>
      <c r="T74" s="36"/>
      <c r="U74" s="36">
        <v>74.099999999999994</v>
      </c>
      <c r="V74" s="36">
        <v>40.700000000000003</v>
      </c>
      <c r="W74" s="36">
        <v>70.400000000000006</v>
      </c>
    </row>
    <row r="75" spans="1:23" ht="15.75" thickBot="1" x14ac:dyDescent="0.3">
      <c r="A75" s="34">
        <v>26</v>
      </c>
      <c r="B75" s="35" t="s">
        <v>33</v>
      </c>
      <c r="C75" s="36"/>
      <c r="D75" s="36"/>
      <c r="E75" s="36">
        <v>100</v>
      </c>
      <c r="F75" s="33">
        <v>100</v>
      </c>
      <c r="G75" s="36">
        <v>100</v>
      </c>
      <c r="H75" s="36"/>
      <c r="I75" s="33">
        <v>100</v>
      </c>
      <c r="J75" s="36">
        <f t="shared" si="6"/>
        <v>97.6</v>
      </c>
      <c r="K75" s="36">
        <v>95.2</v>
      </c>
      <c r="L75" s="36"/>
      <c r="M75" s="33">
        <v>40</v>
      </c>
      <c r="N75" s="33">
        <v>60</v>
      </c>
      <c r="O75" s="36">
        <v>100</v>
      </c>
      <c r="P75" s="36"/>
      <c r="Q75" s="36">
        <v>100</v>
      </c>
      <c r="R75" s="36">
        <v>97.6</v>
      </c>
      <c r="S75" s="36">
        <v>100</v>
      </c>
      <c r="T75" s="36"/>
      <c r="U75" s="36">
        <v>90.5</v>
      </c>
      <c r="V75" s="36">
        <v>97.6</v>
      </c>
      <c r="W75" s="36">
        <v>97.6</v>
      </c>
    </row>
    <row r="76" spans="1:23" ht="15.75" thickBot="1" x14ac:dyDescent="0.3">
      <c r="A76" s="34">
        <v>27</v>
      </c>
      <c r="B76" s="35" t="s">
        <v>34</v>
      </c>
      <c r="C76" s="36"/>
      <c r="D76" s="36"/>
      <c r="E76" s="36">
        <v>100</v>
      </c>
      <c r="F76" s="33">
        <v>100</v>
      </c>
      <c r="G76" s="36">
        <v>100</v>
      </c>
      <c r="H76" s="36"/>
      <c r="I76" s="33">
        <v>100</v>
      </c>
      <c r="J76" s="36">
        <f t="shared" si="6"/>
        <v>100</v>
      </c>
      <c r="K76" s="36">
        <v>100</v>
      </c>
      <c r="L76" s="36"/>
      <c r="M76" s="33">
        <v>0</v>
      </c>
      <c r="N76" s="33">
        <v>60</v>
      </c>
      <c r="O76" s="36">
        <v>30</v>
      </c>
      <c r="P76" s="36"/>
      <c r="Q76" s="36">
        <v>100</v>
      </c>
      <c r="R76" s="36">
        <v>100</v>
      </c>
      <c r="S76" s="36">
        <v>100</v>
      </c>
      <c r="T76" s="36"/>
      <c r="U76" s="36">
        <v>100</v>
      </c>
      <c r="V76" s="36">
        <v>100</v>
      </c>
      <c r="W76" s="36">
        <v>100</v>
      </c>
    </row>
    <row r="77" spans="1:23" ht="15.75" thickBot="1" x14ac:dyDescent="0.3">
      <c r="A77" s="34">
        <v>28</v>
      </c>
      <c r="B77" s="35" t="s">
        <v>35</v>
      </c>
      <c r="C77" s="36"/>
      <c r="D77" s="36"/>
      <c r="E77" s="36">
        <v>100</v>
      </c>
      <c r="F77" s="33">
        <v>100</v>
      </c>
      <c r="G77" s="36">
        <v>100</v>
      </c>
      <c r="H77" s="36"/>
      <c r="I77" s="33">
        <v>60</v>
      </c>
      <c r="J77" s="36">
        <f t="shared" si="6"/>
        <v>80</v>
      </c>
      <c r="K77" s="36">
        <v>100</v>
      </c>
      <c r="L77" s="36"/>
      <c r="M77" s="33">
        <v>0</v>
      </c>
      <c r="N77" s="33">
        <v>20</v>
      </c>
      <c r="O77" s="36">
        <v>10</v>
      </c>
      <c r="P77" s="36"/>
      <c r="Q77" s="36">
        <v>100</v>
      </c>
      <c r="R77" s="36">
        <v>100</v>
      </c>
      <c r="S77" s="36">
        <v>100</v>
      </c>
      <c r="T77" s="36"/>
      <c r="U77" s="36">
        <v>94.1</v>
      </c>
      <c r="V77" s="36">
        <v>100</v>
      </c>
      <c r="W77" s="36">
        <v>100</v>
      </c>
    </row>
    <row r="78" spans="1:23" ht="15.75" thickBot="1" x14ac:dyDescent="0.3">
      <c r="A78" s="34">
        <v>29</v>
      </c>
      <c r="B78" s="35" t="s">
        <v>36</v>
      </c>
      <c r="C78" s="36"/>
      <c r="D78" s="36"/>
      <c r="E78" s="36">
        <v>100</v>
      </c>
      <c r="F78" s="33">
        <v>100</v>
      </c>
      <c r="G78" s="36">
        <v>81.8</v>
      </c>
      <c r="H78" s="36"/>
      <c r="I78" s="33">
        <v>100</v>
      </c>
      <c r="J78" s="36">
        <f t="shared" si="6"/>
        <v>100</v>
      </c>
      <c r="K78" s="36">
        <v>100</v>
      </c>
      <c r="L78" s="36"/>
      <c r="M78" s="33">
        <v>0</v>
      </c>
      <c r="N78" s="33">
        <v>60</v>
      </c>
      <c r="O78" s="36">
        <v>42.9</v>
      </c>
      <c r="P78" s="36"/>
      <c r="Q78" s="36">
        <v>100</v>
      </c>
      <c r="R78" s="36">
        <v>100</v>
      </c>
      <c r="S78" s="36">
        <v>100</v>
      </c>
      <c r="T78" s="36"/>
      <c r="U78" s="36">
        <v>73.3</v>
      </c>
      <c r="V78" s="36">
        <v>100</v>
      </c>
      <c r="W78" s="36">
        <v>100</v>
      </c>
    </row>
    <row r="79" spans="1:23" ht="15.75" thickBot="1" x14ac:dyDescent="0.3">
      <c r="A79" s="34">
        <v>30</v>
      </c>
      <c r="B79" s="35" t="s">
        <v>37</v>
      </c>
      <c r="C79" s="36"/>
      <c r="D79" s="36"/>
      <c r="E79" s="36">
        <v>100</v>
      </c>
      <c r="F79" s="33">
        <v>100</v>
      </c>
      <c r="G79" s="36">
        <v>85.3</v>
      </c>
      <c r="H79" s="36"/>
      <c r="I79" s="33">
        <v>100</v>
      </c>
      <c r="J79" s="36">
        <f t="shared" si="6"/>
        <v>100</v>
      </c>
      <c r="K79" s="36">
        <v>100</v>
      </c>
      <c r="L79" s="36"/>
      <c r="M79" s="33">
        <v>20</v>
      </c>
      <c r="N79" s="33">
        <v>60</v>
      </c>
      <c r="O79" s="36">
        <v>44.4</v>
      </c>
      <c r="P79" s="36"/>
      <c r="Q79" s="36">
        <v>100</v>
      </c>
      <c r="R79" s="36">
        <v>100</v>
      </c>
      <c r="S79" s="36">
        <v>100</v>
      </c>
      <c r="T79" s="36"/>
      <c r="U79" s="36">
        <v>77.3</v>
      </c>
      <c r="V79" s="36">
        <v>100</v>
      </c>
      <c r="W79" s="36">
        <v>100</v>
      </c>
    </row>
    <row r="80" spans="1:23" ht="15.75" thickBot="1" x14ac:dyDescent="0.3">
      <c r="A80" s="34">
        <v>31</v>
      </c>
      <c r="B80" s="35" t="s">
        <v>38</v>
      </c>
      <c r="C80" s="36"/>
      <c r="D80" s="36"/>
      <c r="E80" s="36">
        <v>96.7</v>
      </c>
      <c r="F80" s="33">
        <v>100</v>
      </c>
      <c r="G80" s="36">
        <v>100</v>
      </c>
      <c r="H80" s="36"/>
      <c r="I80" s="33">
        <v>80</v>
      </c>
      <c r="J80" s="36">
        <f t="shared" si="6"/>
        <v>90</v>
      </c>
      <c r="K80" s="36">
        <v>100</v>
      </c>
      <c r="L80" s="36"/>
      <c r="M80" s="33">
        <v>20</v>
      </c>
      <c r="N80" s="33">
        <v>40</v>
      </c>
      <c r="O80" s="36">
        <v>100</v>
      </c>
      <c r="P80" s="36"/>
      <c r="Q80" s="36">
        <v>100</v>
      </c>
      <c r="R80" s="36">
        <v>100</v>
      </c>
      <c r="S80" s="36">
        <v>100</v>
      </c>
      <c r="T80" s="36"/>
      <c r="U80" s="36">
        <v>100</v>
      </c>
      <c r="V80" s="36">
        <v>90</v>
      </c>
      <c r="W80" s="36">
        <v>100</v>
      </c>
    </row>
    <row r="81" spans="1:23" ht="15.75" thickBot="1" x14ac:dyDescent="0.3">
      <c r="A81" s="34">
        <v>32</v>
      </c>
      <c r="B81" s="35" t="s">
        <v>39</v>
      </c>
      <c r="C81" s="36"/>
      <c r="D81" s="36"/>
      <c r="E81" s="36">
        <v>97.5</v>
      </c>
      <c r="F81" s="33">
        <v>100</v>
      </c>
      <c r="G81" s="36">
        <v>100</v>
      </c>
      <c r="H81" s="36"/>
      <c r="I81" s="33">
        <v>100</v>
      </c>
      <c r="J81" s="36">
        <f t="shared" si="6"/>
        <v>100</v>
      </c>
      <c r="K81" s="36">
        <v>100</v>
      </c>
      <c r="L81" s="36"/>
      <c r="M81" s="33">
        <v>0</v>
      </c>
      <c r="N81" s="33">
        <v>100</v>
      </c>
      <c r="O81" s="36">
        <v>50</v>
      </c>
      <c r="P81" s="36"/>
      <c r="Q81" s="36">
        <v>100</v>
      </c>
      <c r="R81" s="36">
        <v>100</v>
      </c>
      <c r="S81" s="36">
        <v>100</v>
      </c>
      <c r="T81" s="36"/>
      <c r="U81" s="36">
        <v>100</v>
      </c>
      <c r="V81" s="36">
        <v>100</v>
      </c>
      <c r="W81" s="36">
        <v>100</v>
      </c>
    </row>
    <row r="82" spans="1:23" ht="15.75" thickBot="1" x14ac:dyDescent="0.3">
      <c r="A82" s="34">
        <v>33</v>
      </c>
      <c r="B82" s="35" t="s">
        <v>40</v>
      </c>
      <c r="C82" s="36"/>
      <c r="D82" s="36"/>
      <c r="E82" s="36">
        <v>97.5</v>
      </c>
      <c r="F82" s="33">
        <v>100</v>
      </c>
      <c r="G82" s="36">
        <v>98.3</v>
      </c>
      <c r="H82" s="36"/>
      <c r="I82" s="33">
        <v>100</v>
      </c>
      <c r="J82" s="36">
        <f t="shared" si="6"/>
        <v>98.5</v>
      </c>
      <c r="K82" s="36">
        <v>97</v>
      </c>
      <c r="L82" s="36"/>
      <c r="M82" s="33">
        <v>0</v>
      </c>
      <c r="N82" s="33">
        <v>80</v>
      </c>
      <c r="O82" s="36">
        <v>100</v>
      </c>
      <c r="P82" s="36"/>
      <c r="Q82" s="36">
        <v>100</v>
      </c>
      <c r="R82" s="36">
        <v>100</v>
      </c>
      <c r="S82" s="36">
        <v>100</v>
      </c>
      <c r="T82" s="36"/>
      <c r="U82" s="36">
        <v>93.9</v>
      </c>
      <c r="V82" s="36">
        <v>97</v>
      </c>
      <c r="W82" s="36">
        <v>100</v>
      </c>
    </row>
    <row r="83" spans="1:23" ht="15.75" thickBot="1" x14ac:dyDescent="0.3">
      <c r="A83" s="34">
        <v>34</v>
      </c>
      <c r="B83" s="35" t="s">
        <v>41</v>
      </c>
      <c r="C83" s="36"/>
      <c r="D83" s="36"/>
      <c r="E83" s="36">
        <v>100</v>
      </c>
      <c r="F83" s="33">
        <v>100</v>
      </c>
      <c r="G83" s="36">
        <v>100</v>
      </c>
      <c r="H83" s="36"/>
      <c r="I83" s="33">
        <v>100</v>
      </c>
      <c r="J83" s="36">
        <f t="shared" si="6"/>
        <v>100</v>
      </c>
      <c r="K83" s="36">
        <v>100</v>
      </c>
      <c r="L83" s="36"/>
      <c r="M83" s="33">
        <v>0</v>
      </c>
      <c r="N83" s="33">
        <v>40</v>
      </c>
      <c r="O83" s="36">
        <v>20</v>
      </c>
      <c r="P83" s="36"/>
      <c r="Q83" s="36">
        <v>66.7</v>
      </c>
      <c r="R83" s="36">
        <v>66.7</v>
      </c>
      <c r="S83" s="36">
        <v>83.3</v>
      </c>
      <c r="T83" s="36"/>
      <c r="U83" s="36">
        <v>33.299999999999997</v>
      </c>
      <c r="V83" s="36">
        <v>100</v>
      </c>
      <c r="W83" s="36">
        <v>66.7</v>
      </c>
    </row>
    <row r="84" spans="1:23" ht="15.75" thickBot="1" x14ac:dyDescent="0.3">
      <c r="A84" s="34">
        <v>35</v>
      </c>
      <c r="B84" s="35" t="s">
        <v>42</v>
      </c>
      <c r="C84" s="36"/>
      <c r="D84" s="36"/>
      <c r="E84" s="36">
        <v>100</v>
      </c>
      <c r="F84" s="33">
        <v>100</v>
      </c>
      <c r="G84" s="36">
        <v>100</v>
      </c>
      <c r="H84" s="36"/>
      <c r="I84" s="33">
        <v>100</v>
      </c>
      <c r="J84" s="36">
        <f t="shared" si="6"/>
        <v>100</v>
      </c>
      <c r="K84" s="36">
        <v>100</v>
      </c>
      <c r="L84" s="36"/>
      <c r="M84" s="33">
        <v>40</v>
      </c>
      <c r="N84" s="33">
        <v>60</v>
      </c>
      <c r="O84" s="36">
        <v>100</v>
      </c>
      <c r="P84" s="36"/>
      <c r="Q84" s="36">
        <v>94.4</v>
      </c>
      <c r="R84" s="36">
        <v>94.4</v>
      </c>
      <c r="S84" s="36">
        <v>100</v>
      </c>
      <c r="T84" s="36"/>
      <c r="U84" s="36">
        <v>94.4</v>
      </c>
      <c r="V84" s="36">
        <v>72.2</v>
      </c>
      <c r="W84" s="36">
        <v>94.4</v>
      </c>
    </row>
    <row r="85" spans="1:23" ht="15.75" thickBot="1" x14ac:dyDescent="0.3">
      <c r="A85" s="65">
        <v>36</v>
      </c>
      <c r="B85" s="35" t="s">
        <v>43</v>
      </c>
      <c r="C85" s="36"/>
      <c r="D85" s="36"/>
      <c r="E85" s="36">
        <v>100</v>
      </c>
      <c r="F85" s="33">
        <v>100</v>
      </c>
      <c r="G85" s="36">
        <v>100</v>
      </c>
      <c r="H85" s="36"/>
      <c r="I85" s="33">
        <v>100</v>
      </c>
      <c r="J85" s="36">
        <f t="shared" si="6"/>
        <v>83.35</v>
      </c>
      <c r="K85" s="36">
        <v>66.7</v>
      </c>
      <c r="L85" s="36"/>
      <c r="M85" s="33">
        <v>20</v>
      </c>
      <c r="N85" s="33">
        <v>40</v>
      </c>
      <c r="O85" s="36">
        <v>100</v>
      </c>
      <c r="P85" s="36"/>
      <c r="Q85" s="36">
        <v>50</v>
      </c>
      <c r="R85" s="36">
        <v>83.3</v>
      </c>
      <c r="S85" s="36">
        <v>100</v>
      </c>
      <c r="T85" s="36"/>
      <c r="U85" s="36">
        <v>66.7</v>
      </c>
      <c r="V85" s="36">
        <v>100</v>
      </c>
      <c r="W85" s="36">
        <v>83.3</v>
      </c>
    </row>
    <row r="86" spans="1:23" ht="15.75" thickBot="1" x14ac:dyDescent="0.3">
      <c r="A86" s="41">
        <v>37</v>
      </c>
      <c r="B86" s="35" t="s">
        <v>44</v>
      </c>
      <c r="C86" s="36"/>
      <c r="D86" s="36"/>
      <c r="E86" s="36">
        <v>100</v>
      </c>
      <c r="F86" s="33">
        <v>100</v>
      </c>
      <c r="G86" s="36">
        <v>100</v>
      </c>
      <c r="H86" s="36"/>
      <c r="I86" s="33">
        <v>100</v>
      </c>
      <c r="J86" s="36">
        <f t="shared" si="6"/>
        <v>90</v>
      </c>
      <c r="K86" s="36">
        <v>80</v>
      </c>
      <c r="L86" s="36"/>
      <c r="M86" s="33">
        <v>0</v>
      </c>
      <c r="N86" s="33">
        <v>80</v>
      </c>
      <c r="O86" s="36">
        <v>100</v>
      </c>
      <c r="P86" s="36"/>
      <c r="Q86" s="36">
        <v>60</v>
      </c>
      <c r="R86" s="36">
        <v>80</v>
      </c>
      <c r="S86" s="36">
        <v>100</v>
      </c>
      <c r="T86" s="36"/>
      <c r="U86" s="36">
        <v>60</v>
      </c>
      <c r="V86" s="36">
        <v>100</v>
      </c>
      <c r="W86" s="36">
        <v>80</v>
      </c>
    </row>
    <row r="87" spans="1:23" ht="15.75" thickBot="1" x14ac:dyDescent="0.3">
      <c r="A87" s="41">
        <v>38</v>
      </c>
      <c r="B87" s="35" t="s">
        <v>45</v>
      </c>
      <c r="C87" s="36"/>
      <c r="D87" s="36"/>
      <c r="E87" s="36">
        <v>100</v>
      </c>
      <c r="F87" s="33">
        <v>90</v>
      </c>
      <c r="G87" s="36">
        <v>82.6</v>
      </c>
      <c r="H87" s="36"/>
      <c r="I87" s="33">
        <v>100</v>
      </c>
      <c r="J87" s="36">
        <f t="shared" si="6"/>
        <v>95</v>
      </c>
      <c r="K87" s="36">
        <v>90</v>
      </c>
      <c r="L87" s="36"/>
      <c r="M87" s="33">
        <v>20</v>
      </c>
      <c r="N87" s="33">
        <v>40</v>
      </c>
      <c r="O87" s="36">
        <v>50</v>
      </c>
      <c r="P87" s="36"/>
      <c r="Q87" s="36">
        <v>80</v>
      </c>
      <c r="R87" s="36">
        <v>75</v>
      </c>
      <c r="S87" s="36">
        <v>85.7</v>
      </c>
      <c r="T87" s="36"/>
      <c r="U87" s="36">
        <v>75</v>
      </c>
      <c r="V87" s="36">
        <v>50</v>
      </c>
      <c r="W87" s="36">
        <v>75</v>
      </c>
    </row>
    <row r="88" spans="1:23" x14ac:dyDescent="0.25">
      <c r="A88" s="32"/>
      <c r="B88" s="61" t="s">
        <v>106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 x14ac:dyDescent="0.25">
      <c r="A89" s="32"/>
      <c r="B89" s="62" t="s">
        <v>107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</sheetData>
  <mergeCells count="23">
    <mergeCell ref="B88:W88"/>
    <mergeCell ref="B89:W89"/>
    <mergeCell ref="B43:W43"/>
    <mergeCell ref="B44:W44"/>
    <mergeCell ref="B45:W45"/>
    <mergeCell ref="A46:A49"/>
    <mergeCell ref="B46:B49"/>
    <mergeCell ref="C46:C49"/>
    <mergeCell ref="D46:W46"/>
    <mergeCell ref="D47:G47"/>
    <mergeCell ref="H47:K47"/>
    <mergeCell ref="L47:O47"/>
    <mergeCell ref="P47:S47"/>
    <mergeCell ref="T47:W47"/>
    <mergeCell ref="A1:A4"/>
    <mergeCell ref="B1:B4"/>
    <mergeCell ref="C1:C4"/>
    <mergeCell ref="D1:W1"/>
    <mergeCell ref="D2:G2"/>
    <mergeCell ref="H2:K2"/>
    <mergeCell ref="L2:O2"/>
    <mergeCell ref="P2:S2"/>
    <mergeCell ref="T2:W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баллов</vt:lpstr>
      <vt:lpstr>рейтинги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2021-12-24T08:54:19Z</dcterms:modified>
</cp:coreProperties>
</file>